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Доходы!$F$67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Доходы!$A$67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Расходы!$F$140</definedName>
    <definedName function="false" hidden="false" localSheetId="1" name="RBEGIN_1" vbProcedure="false">Расходы!$A$13</definedName>
    <definedName function="false" hidden="false" localSheetId="1" name="REND_1" vbProcedure="false">Расходы!$A$141</definedName>
    <definedName function="false" hidden="false" localSheetId="1" name="SIGN" vbProcedure="false">Расходы!$A$20:$D$22</definedName>
    <definedName function="false" hidden="false" localSheetId="2" name="APPT" vbProcedure="false">источники!#REF!</definedName>
    <definedName function="false" hidden="false" localSheetId="2" name="LAST_CELL" vbProcedure="false">источники!#REF!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источники!#REF!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<sst xmlns="http://schemas.openxmlformats.org/spreadsheetml/2006/main" count="700" uniqueCount="358">
  <si>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</si>
  <si>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</si>
  <si>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</si>
  <si>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</si>
  <si>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августа 2022 г.</t>
  </si>
  <si>
    <t xml:space="preserve">                   Дата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</si>
  <si>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</si>
  <si>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</si>
  <si>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</si>
  <si>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</si>
  <si>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</si>
  <si>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</si>
  <si>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</si>
  <si>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Отрадовское сельское поселение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</si>
  <si>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</si>
  <si>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</si>
  <si>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</si>
  <si>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</si>
  <si>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</si>
  <si>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</si>
  <si>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</si>
  <si>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</si>
  <si>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</si>
  <si>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</si>
  <si>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</si>
  <si>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</si>
  <si>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</si>
  <si>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</si>
  <si>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</si>
  <si>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</si>
  <si>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</si>
  <si>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</si>
  <si>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</si>
  <si>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</si>
  <si>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</si>
  <si>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</si>
  <si>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</si>
  <si>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</si>
  <si>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</si>
  <si>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</si>
  <si>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</si>
  <si>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</si>
  <si>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</si>
  <si>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</si>
  <si>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</si>
  <si>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</si>
  <si>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182 10102010012100110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</si>
  <si>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</si>
  <si>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</si>
  <si>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</si>
  <si>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</si>
  <si>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</si>
  <si>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</si>
  <si>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</si>
  <si>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182 10102030012100110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</si>
  <si>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</si>
  <si>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182 10102030013000110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</si>
  <si>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</si>
  <si>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</si>
  <si>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</si>
  <si>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</si>
  <si>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</si>
  <si>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</si>
  <si>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</si>
  <si>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Единый сельскохозяйственный налог (пени по соответствующему платежу)</t>
  </si>
  <si>
    <t xml:space="preserve">182 10503010012100110</t>
  </si>
  <si>
    <t xml:space="preserve">Единый сельскохозяйственный налог (за налоговые периоды, истекшие до 1 января 2011 года)</t>
  </si>
  <si>
    <t xml:space="preserve">182 10503020010000110</t>
  </si>
  <si>
    <t xml:space="preserve"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</si>
  <si>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 xml:space="preserve">182 10503020011000110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</si>
  <si>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</si>
  <si>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</si>
  <si>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</si>
  <si>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</si>
  <si>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</si>
  <si>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</si>
  <si>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</si>
  <si>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</si>
  <si>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</si>
  <si>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 xml:space="preserve">182 10601030102100110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</si>
  <si>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</si>
  <si>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</si>
  <si>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</si>
  <si>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</si>
  <si>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</si>
  <si>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</si>
  <si>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</si>
  <si>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</si>
  <si>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</si>
  <si>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</si>
  <si>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</si>
  <si>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</si>
  <si>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</si>
  <si>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</si>
  <si>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</si>
  <si>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</si>
  <si>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</si>
  <si>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</si>
  <si>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</si>
  <si>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</si>
  <si>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</si>
  <si>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</si>
  <si>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</si>
  <si>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</si>
  <si>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</si>
  <si>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951 20215001000000150</t>
  </si>
  <si>
    <t xml:space="preserve">Дотации бюджетам сельских поселений на выравнивание бюджетной обеспеченности</t>
  </si>
  <si>
    <t xml:space="preserve">951 20215001100000150</t>
  </si>
  <si>
    <t xml:space="preserve">Дотации бюджетам на поддержку мер по обеспечению сбалансированности бюджетов</t>
  </si>
  <si>
    <t xml:space="preserve">951 20215002000000150</t>
  </si>
  <si>
    <t xml:space="preserve">Дотации бюджетам сельских поселений на поддержку мер по обеспечению сбалансированности бюджетов</t>
  </si>
  <si>
    <t xml:space="preserve">951 20215002100000150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</si>
  <si>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</si>
  <si>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</si>
  <si>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</si>
  <si>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</si>
  <si>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</si>
  <si>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</si>
  <si>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</si>
  <si>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951 20235118000000150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</si>
  <si>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</si>
  <si>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951 20235118100000150</t>
  </si>
  <si>
    <t xml:space="preserve">Иные межбюджетные трансферты</t>
  </si>
  <si>
    <t xml:space="preserve">951 20240000000000150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</si>
  <si>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</si>
  <si>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951 20240014000000150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</si>
  <si>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</si>
  <si>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951 20240014100000150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</si>
  <si>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</si>
  <si>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</si>
  <si>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</si>
  <si>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</si>
  <si>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</si>
  <si>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</si>
  <si>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ОБЩЕГОСУДАРСТВЕННЫЕ ВОПРОСЫ</t>
  </si>
  <si>
    <t xml:space="preserve">000 0100 0000000000 000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</si>
  <si>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</si>
  <si>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</si>
  <si>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Расходы на выплаты персоналу государственных (муниципальных) органов</t>
  </si>
  <si>
    <t xml:space="preserve">000 0100 0000000000 120 </t>
  </si>
  <si>
    <t xml:space="preserve">Фонд оплаты труда государственных (муниципальных) органов</t>
  </si>
  <si>
    <t xml:space="preserve">000 0100 0000000000 121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</si>
  <si>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</si>
  <si>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</si>
  <si>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</si>
  <si>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</si>
  <si>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Закупка товаров, работ и услуг для обеспечения государственных (муниципальных) нужд</t>
  </si>
  <si>
    <t xml:space="preserve">000 0100 0000000000 200 </t>
  </si>
  <si>
    <t xml:space="preserve"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</si>
  <si>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</si>
  <si>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Прочая закупка товаров, работ и услуг для обеспечения государственных (муниципальных) нужд</t>
  </si>
  <si>
    <t xml:space="preserve">000 0100 0000000000 244 </t>
  </si>
  <si>
    <t xml:space="preserve">Закупка энергетических ресурсов</t>
  </si>
  <si>
    <t xml:space="preserve">000 0100 0000000000 247 </t>
  </si>
  <si>
    <t xml:space="preserve">Межбюджетные трансферты</t>
  </si>
  <si>
    <t xml:space="preserve">000 0100 0000000000 500 </t>
  </si>
  <si>
    <t xml:space="preserve">000 0100 0000000000 540 </t>
  </si>
  <si>
    <t xml:space="preserve">Иные бюджетные ассигнования</t>
  </si>
  <si>
    <t xml:space="preserve">000 0100 0000000000 800 </t>
  </si>
  <si>
    <t xml:space="preserve">Уплата налогов, сборов и иных платежей</t>
  </si>
  <si>
    <t xml:space="preserve">000 0100 0000000000 850 </t>
  </si>
  <si>
    <t xml:space="preserve">Уплата налога на имущество организаций и земельного налога</t>
  </si>
  <si>
    <t xml:space="preserve">000 0100 0000000000 851 </t>
  </si>
  <si>
    <t xml:space="preserve">Уплата прочих налогов, сборов</t>
  </si>
  <si>
    <t xml:space="preserve">000 0100 0000000000 852 </t>
  </si>
  <si>
    <t xml:space="preserve">Уплата иных платежей</t>
  </si>
  <si>
    <t xml:space="preserve">000 0100 0000000000 853 </t>
  </si>
  <si>
    <t xml:space="preserve">Резервные средства</t>
  </si>
  <si>
    <t xml:space="preserve">000 0100 0000000000 870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</si>
  <si>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</si>
  <si>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</si>
  <si>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</si>
  <si>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</si>
  <si>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</si>
  <si>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</si>
  <si>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</si>
  <si>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</si>
  <si>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</si>
  <si>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</si>
  <si>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</si>
  <si>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</si>
  <si>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</si>
  <si>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</si>
  <si>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</si>
  <si>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</si>
  <si>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</si>
  <si>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</si>
  <si>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</si>
  <si>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</si>
  <si>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 xml:space="preserve">Резервные фонды</t>
  </si>
  <si>
    <t xml:space="preserve">000 0111 0000000000 000 </t>
  </si>
  <si>
    <t xml:space="preserve">000 0111 0000000000 800 </t>
  </si>
  <si>
    <t xml:space="preserve">000 0111 0000000000 870 </t>
  </si>
  <si>
    <t xml:space="preserve"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</si>
  <si>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</si>
  <si>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</si>
  <si>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</si>
  <si>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</si>
  <si>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</si>
  <si>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</si>
  <si>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</si>
  <si>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</si>
  <si>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</si>
  <si>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 xml:space="preserve"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</si>
  <si>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</si>
  <si>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</si>
  <si>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</si>
  <si>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</si>
  <si>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</si>
  <si>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</si>
  <si>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</si>
  <si>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</si>
  <si>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</si>
  <si>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</si>
  <si>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</si>
  <si>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</si>
  <si>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</si>
  <si>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</si>
  <si>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</si>
  <si>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</si>
  <si>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</si>
  <si>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</si>
  <si>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</si>
  <si>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</si>
  <si>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</si>
  <si>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</si>
  <si>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</si>
  <si>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</si>
  <si>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</si>
  <si>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</si>
  <si>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</si>
  <si>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</si>
  <si>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</si>
  <si>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</si>
  <si>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</si>
  <si>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</si>
  <si>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</si>
  <si>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 xml:space="preserve"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</si>
  <si>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</si>
  <si>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</si>
  <si>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</si>
  <si>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</si>
  <si>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</si>
  <si>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</si>
  <si>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</si>
  <si>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</si>
  <si>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</si>
  <si>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</si>
  <si>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</si>
  <si>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</si>
  <si>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</si>
  <si>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</si>
  <si>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</si>
  <si>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</si>
  <si>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</si>
  <si>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</si>
  <si>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</si>
  <si>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</si>
  <si>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</si>
  <si>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</si>
  <si>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</si>
  <si>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</si>
  <si>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</si>
  <si>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</si>
  <si>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 xml:space="preserve"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</si>
  <si>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</si>
  <si>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</si>
  <si>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</si>
  <si>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</si>
  <si>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 xml:space="preserve">КУЛЬТУРА, КИНЕМАТОГРАФИЯ</t>
  </si>
  <si>
    <t xml:space="preserve">000 0800 0000000000 000 </t>
  </si>
  <si>
    <t xml:space="preserve">Предоставление субсидий бюджетным, автономным учреждениям и иным некоммерческим организациям</t>
  </si>
  <si>
    <t xml:space="preserve">000 0800 0000000000 600 </t>
  </si>
  <si>
    <t xml:space="preserve">Субсидии бюджетным учреждениям</t>
  </si>
  <si>
    <t xml:space="preserve">000 0800 0000000000 610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</si>
  <si>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</si>
  <si>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</si>
  <si>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 xml:space="preserve"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</si>
  <si>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</si>
  <si>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</si>
  <si>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</si>
  <si>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</si>
  <si>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СОЦИАЛЬНАЯ ПОЛИТИКА</t>
  </si>
  <si>
    <t xml:space="preserve">000 1000 0000000000 000 </t>
  </si>
  <si>
    <t xml:space="preserve">Социальное обеспечение и иные выплаты населению</t>
  </si>
  <si>
    <t xml:space="preserve">000 1000 0000000000 300 </t>
  </si>
  <si>
    <t xml:space="preserve">Публичные нормативные социальные выплаты гражданам</t>
  </si>
  <si>
    <t xml:space="preserve">000 1000 0000000000 310 </t>
  </si>
  <si>
    <t xml:space="preserve">Иные пенсии, социальные доплаты к пенсиям</t>
  </si>
  <si>
    <t xml:space="preserve">000 1000 0000000000 312 </t>
  </si>
  <si>
    <t xml:space="preserve"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</si>
  <si>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</si>
  <si>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</si>
  <si>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</si>
  <si>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</si>
  <si>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 xml:space="preserve"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</si>
  <si>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</si>
  <si>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</si>
  <si>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</si>
  <si>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</si>
  <si>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</si>
  <si>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</si>
  <si>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</si>
  <si>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</si>
  <si>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</si>
  <si>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</si>
  <si>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</si>
  <si>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</si>
  <si>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</si>
  <si>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</si>
  <si>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</si>
  <si>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</si>
  <si>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</si>
  <si>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</si>
  <si>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</si>
  <si>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</si>
  <si>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</si>
  <si>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</si>
  <si>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</si>
  <si>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</si>
  <si>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</si>
  <si>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</si>
  <si>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</si>
  <si>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</si>
  <si>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</si>
  <si>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</si>
  <si>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</si>
  <si>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</si>
  <si>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</si>
  <si>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</si>
  <si>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</si>
  <si>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</si>
  <si>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</si>
  <si>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</si>
  <si>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Глазева А.Н.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</si>
  <si>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</si>
  <si>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</si>
  <si>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</si>
  <si>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</si>
  <si>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</si>
  <si>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01 августа 2022г.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</si>
  <si>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</si>
  <si>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</si>
  <si>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</si>
  <si>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</si>
  <si>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</si>
  <si>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02.08.2022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</si>
  <si>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</si>
  <si>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</si>
  <si>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</si>
  <si>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</si>
  <si>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</si>
  <si>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</si>
  <si>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</si>
  <si>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</si>
  <si>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D:\117Y01.txt</t>
  </si>
  <si>
    <t xml:space="preserve">Доходы/EXPORT_SRC_CODE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</si>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</sst>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68"/>
  <sheetViews>
    <sheetView showFormulas="false" showGridLines="fals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D19" activeCellId="0" sqref="D19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8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n">
        <v>44774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6</v>
      </c>
      <c r="F5" s="11" t="s">
        <v>7</v>
      </c>
    </row>
    <row r="6" customFormat="false" ht="12.75" hidden="false" customHeight="true" outlineLevel="0" collapsed="false">
      <c r="A6" s="12" t="s">
        <v>8</v>
      </c>
      <c r="B6" s="13" t="s">
        <v>9</v>
      </c>
      <c r="C6" s="13"/>
      <c r="D6" s="13"/>
      <c r="E6" s="3" t="s">
        <v>10</v>
      </c>
      <c r="F6" s="11" t="s">
        <v>11</v>
      </c>
    </row>
    <row r="7" customFormat="false" ht="12.75" hidden="false" customHeight="true" outlineLevel="0" collapsed="false">
      <c r="A7" s="12" t="s">
        <v>12</v>
      </c>
      <c r="B7" s="14" t="s">
        <v>13</v>
      </c>
      <c r="C7" s="14"/>
      <c r="D7" s="14"/>
      <c r="E7" s="3" t="s">
        <v>14</v>
      </c>
      <c r="F7" s="15" t="s">
        <v>15</v>
      </c>
    </row>
    <row r="8" customFormat="false" ht="12.75" hidden="false" customHeight="false" outlineLevel="0" collapsed="false">
      <c r="A8" s="12" t="s">
        <v>16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17</v>
      </c>
      <c r="B9" s="12"/>
      <c r="C9" s="17"/>
      <c r="D9" s="16"/>
      <c r="E9" s="3" t="s">
        <v>18</v>
      </c>
      <c r="F9" s="18" t="s">
        <v>19</v>
      </c>
    </row>
    <row r="10" customFormat="false" ht="20.25" hidden="false" customHeight="true" outlineLevel="0" collapsed="false">
      <c r="A10" s="1" t="s">
        <v>20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21</v>
      </c>
      <c r="B11" s="21" t="s">
        <v>22</v>
      </c>
      <c r="C11" s="21" t="s">
        <v>23</v>
      </c>
      <c r="D11" s="22" t="s">
        <v>24</v>
      </c>
      <c r="E11" s="22" t="s">
        <v>25</v>
      </c>
      <c r="F11" s="23" t="s">
        <v>26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27</v>
      </c>
      <c r="E18" s="28" t="s">
        <v>28</v>
      </c>
      <c r="F18" s="29" t="s">
        <v>29</v>
      </c>
    </row>
    <row r="19" customFormat="false" ht="12.75" hidden="false" customHeight="false" outlineLevel="0" collapsed="false">
      <c r="A19" s="30" t="s">
        <v>30</v>
      </c>
      <c r="B19" s="31" t="s">
        <v>31</v>
      </c>
      <c r="C19" s="32" t="s">
        <v>32</v>
      </c>
      <c r="D19" s="33" t="n">
        <v>10720200</v>
      </c>
      <c r="E19" s="34" t="n">
        <v>7982612.95</v>
      </c>
      <c r="F19" s="33" t="n">
        <f aca="false">IF(OR(D19="-",IF(E19="-",0,E19)&gt;=IF(D19="-",0,D19)),"-",IF(D19="-",0,D19)-IF(E19="-",0,E19))</f>
        <v>2737587.05</v>
      </c>
    </row>
    <row r="20" customFormat="false" ht="12.75" hidden="false" customHeight="false" outlineLevel="0" collapsed="false">
      <c r="A20" s="35" t="s">
        <v>33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34</v>
      </c>
      <c r="B21" s="41" t="s">
        <v>31</v>
      </c>
      <c r="C21" s="42" t="s">
        <v>35</v>
      </c>
      <c r="D21" s="43" t="n">
        <v>6088600</v>
      </c>
      <c r="E21" s="43" t="n">
        <v>5090247.2</v>
      </c>
      <c r="F21" s="44" t="n">
        <f aca="false">IF(OR(D21="-",IF(E21="-",0,E21)&gt;=IF(D21="-",0,D21)),"-",IF(D21="-",0,D21)-IF(E21="-",0,E21))</f>
        <v>998352.8</v>
      </c>
    </row>
    <row r="22" customFormat="false" ht="12.75" hidden="false" customHeight="false" outlineLevel="0" collapsed="false">
      <c r="A22" s="40" t="s">
        <v>36</v>
      </c>
      <c r="B22" s="41" t="s">
        <v>31</v>
      </c>
      <c r="C22" s="42" t="s">
        <v>37</v>
      </c>
      <c r="D22" s="43" t="n">
        <v>798300</v>
      </c>
      <c r="E22" s="43" t="n">
        <v>401725.82</v>
      </c>
      <c r="F22" s="44" t="n">
        <f aca="false">IF(OR(D22="-",IF(E22="-",0,E22)&gt;=IF(D22="-",0,D22)),"-",IF(D22="-",0,D22)-IF(E22="-",0,E22))</f>
        <v>396574.18</v>
      </c>
    </row>
    <row r="23" customFormat="false" ht="12.75" hidden="false" customHeight="false" outlineLevel="0" collapsed="false">
      <c r="A23" s="40" t="s">
        <v>38</v>
      </c>
      <c r="B23" s="41" t="s">
        <v>31</v>
      </c>
      <c r="C23" s="42" t="s">
        <v>39</v>
      </c>
      <c r="D23" s="43" t="n">
        <v>798300</v>
      </c>
      <c r="E23" s="43" t="n">
        <v>401725.82</v>
      </c>
      <c r="F23" s="44" t="n">
        <f aca="false">IF(OR(D23="-",IF(E23="-",0,E23)&gt;=IF(D23="-",0,D23)),"-",IF(D23="-",0,D23)-IF(E23="-",0,E23))</f>
        <v>396574.18</v>
      </c>
    </row>
    <row r="24" customFormat="false" ht="67.5" hidden="false" customHeight="false" outlineLevel="0" collapsed="false">
      <c r="A24" s="45" t="s">
        <v>40</v>
      </c>
      <c r="B24" s="41" t="s">
        <v>31</v>
      </c>
      <c r="C24" s="42" t="s">
        <v>41</v>
      </c>
      <c r="D24" s="43" t="n">
        <v>798300</v>
      </c>
      <c r="E24" s="43" t="n">
        <v>397771.11</v>
      </c>
      <c r="F24" s="44" t="n">
        <f aca="false">IF(OR(D24="-",IF(E24="-",0,E24)&gt;=IF(D24="-",0,D24)),"-",IF(D24="-",0,D24)-IF(E24="-",0,E24))</f>
        <v>400528.89</v>
      </c>
    </row>
    <row r="25" customFormat="false" ht="90" hidden="false" customHeight="false" outlineLevel="0" collapsed="false">
      <c r="A25" s="45" t="s">
        <v>42</v>
      </c>
      <c r="B25" s="41" t="s">
        <v>31</v>
      </c>
      <c r="C25" s="42" t="s">
        <v>43</v>
      </c>
      <c r="D25" s="43" t="s">
        <v>44</v>
      </c>
      <c r="E25" s="43" t="n">
        <v>387979.09</v>
      </c>
      <c r="F25" s="44" t="str">
        <f aca="false">IF(OR(D25="-",IF(E25="-",0,E25)&gt;=IF(D25="-",0,D25)),"-",IF(D25="-",0,D25)-IF(E25="-",0,E25))</f>
        <v>-</v>
      </c>
    </row>
    <row r="26" customFormat="false" ht="67.5" hidden="false" customHeight="false" outlineLevel="0" collapsed="false">
      <c r="A26" s="45" t="s">
        <v>45</v>
      </c>
      <c r="B26" s="41" t="s">
        <v>31</v>
      </c>
      <c r="C26" s="42" t="s">
        <v>46</v>
      </c>
      <c r="D26" s="43" t="s">
        <v>44</v>
      </c>
      <c r="E26" s="43" t="n">
        <v>9786.62</v>
      </c>
      <c r="F26" s="44" t="str">
        <f aca="false">IF(OR(D26="-",IF(E26="-",0,E26)&gt;=IF(D26="-",0,D26)),"-",IF(D26="-",0,D26)-IF(E26="-",0,E26))</f>
        <v>-</v>
      </c>
    </row>
    <row r="27" customFormat="false" ht="90" hidden="false" customHeight="false" outlineLevel="0" collapsed="false">
      <c r="A27" s="45" t="s">
        <v>47</v>
      </c>
      <c r="B27" s="41" t="s">
        <v>31</v>
      </c>
      <c r="C27" s="42" t="s">
        <v>48</v>
      </c>
      <c r="D27" s="43" t="s">
        <v>44</v>
      </c>
      <c r="E27" s="43" t="n">
        <v>5.4</v>
      </c>
      <c r="F27" s="44" t="str">
        <f aca="false">IF(OR(D27="-",IF(E27="-",0,E27)&gt;=IF(D27="-",0,D27)),"-",IF(D27="-",0,D27)-IF(E27="-",0,E27))</f>
        <v>-</v>
      </c>
    </row>
    <row r="28" customFormat="false" ht="33.75" hidden="false" customHeight="false" outlineLevel="0" collapsed="false">
      <c r="A28" s="40" t="s">
        <v>49</v>
      </c>
      <c r="B28" s="41" t="s">
        <v>31</v>
      </c>
      <c r="C28" s="42" t="s">
        <v>50</v>
      </c>
      <c r="D28" s="43" t="s">
        <v>44</v>
      </c>
      <c r="E28" s="43" t="n">
        <v>3954.71</v>
      </c>
      <c r="F28" s="44" t="str">
        <f aca="false">IF(OR(D28="-",IF(E28="-",0,E28)&gt;=IF(D28="-",0,D28)),"-",IF(D28="-",0,D28)-IF(E28="-",0,E28))</f>
        <v>-</v>
      </c>
    </row>
    <row r="29" customFormat="false" ht="67.5" hidden="false" customHeight="false" outlineLevel="0" collapsed="false">
      <c r="A29" s="40" t="s">
        <v>51</v>
      </c>
      <c r="B29" s="41" t="s">
        <v>31</v>
      </c>
      <c r="C29" s="42" t="s">
        <v>52</v>
      </c>
      <c r="D29" s="43" t="s">
        <v>44</v>
      </c>
      <c r="E29" s="43" t="n">
        <v>3409.72</v>
      </c>
      <c r="F29" s="44" t="str">
        <f aca="false">IF(OR(D29="-",IF(E29="-",0,E29)&gt;=IF(D29="-",0,D29)),"-",IF(D29="-",0,D29)-IF(E29="-",0,E29))</f>
        <v>-</v>
      </c>
    </row>
    <row r="30" customFormat="false" ht="45" hidden="false" customHeight="false" outlineLevel="0" collapsed="false">
      <c r="A30" s="40" t="s">
        <v>53</v>
      </c>
      <c r="B30" s="41" t="s">
        <v>31</v>
      </c>
      <c r="C30" s="42" t="s">
        <v>54</v>
      </c>
      <c r="D30" s="43" t="s">
        <v>44</v>
      </c>
      <c r="E30" s="43" t="n">
        <v>458.88</v>
      </c>
      <c r="F30" s="44" t="str">
        <f aca="false">IF(OR(D30="-",IF(E30="-",0,E30)&gt;=IF(D30="-",0,D30)),"-",IF(D30="-",0,D30)-IF(E30="-",0,E30))</f>
        <v>-</v>
      </c>
    </row>
    <row r="31" customFormat="false" ht="67.5" hidden="false" customHeight="false" outlineLevel="0" collapsed="false">
      <c r="A31" s="40" t="s">
        <v>55</v>
      </c>
      <c r="B31" s="41" t="s">
        <v>31</v>
      </c>
      <c r="C31" s="42" t="s">
        <v>56</v>
      </c>
      <c r="D31" s="43" t="s">
        <v>44</v>
      </c>
      <c r="E31" s="43" t="n">
        <v>86.11</v>
      </c>
      <c r="F31" s="44" t="str">
        <f aca="false">IF(OR(D31="-",IF(E31="-",0,E31)&gt;=IF(D31="-",0,D31)),"-",IF(D31="-",0,D31)-IF(E31="-",0,E31))</f>
        <v>-</v>
      </c>
    </row>
    <row r="32" customFormat="false" ht="12.75" hidden="false" customHeight="false" outlineLevel="0" collapsed="false">
      <c r="A32" s="40" t="s">
        <v>57</v>
      </c>
      <c r="B32" s="41" t="s">
        <v>31</v>
      </c>
      <c r="C32" s="42" t="s">
        <v>58</v>
      </c>
      <c r="D32" s="43" t="n">
        <v>1679000</v>
      </c>
      <c r="E32" s="43" t="n">
        <v>3928385.5</v>
      </c>
      <c r="F32" s="44" t="str">
        <f aca="false">IF(OR(D32="-",IF(E32="-",0,E32)&gt;=IF(D32="-",0,D32)),"-",IF(D32="-",0,D32)-IF(E32="-",0,E32))</f>
        <v>-</v>
      </c>
    </row>
    <row r="33" customFormat="false" ht="12.75" hidden="false" customHeight="false" outlineLevel="0" collapsed="false">
      <c r="A33" s="40" t="s">
        <v>59</v>
      </c>
      <c r="B33" s="41" t="s">
        <v>31</v>
      </c>
      <c r="C33" s="42" t="s">
        <v>60</v>
      </c>
      <c r="D33" s="43" t="n">
        <v>1679000</v>
      </c>
      <c r="E33" s="43" t="n">
        <v>3928385.5</v>
      </c>
      <c r="F33" s="44" t="str">
        <f aca="false">IF(OR(D33="-",IF(E33="-",0,E33)&gt;=IF(D33="-",0,D33)),"-",IF(D33="-",0,D33)-IF(E33="-",0,E33))</f>
        <v>-</v>
      </c>
    </row>
    <row r="34" customFormat="false" ht="12.75" hidden="false" customHeight="false" outlineLevel="0" collapsed="false">
      <c r="A34" s="40" t="s">
        <v>59</v>
      </c>
      <c r="B34" s="41" t="s">
        <v>31</v>
      </c>
      <c r="C34" s="42" t="s">
        <v>61</v>
      </c>
      <c r="D34" s="43" t="n">
        <v>1679000</v>
      </c>
      <c r="E34" s="43" t="n">
        <v>3929044.94</v>
      </c>
      <c r="F34" s="44" t="str">
        <f aca="false">IF(OR(D34="-",IF(E34="-",0,E34)&gt;=IF(D34="-",0,D34)),"-",IF(D34="-",0,D34)-IF(E34="-",0,E34))</f>
        <v>-</v>
      </c>
    </row>
    <row r="35" customFormat="false" ht="45" hidden="false" customHeight="false" outlineLevel="0" collapsed="false">
      <c r="A35" s="40" t="s">
        <v>62</v>
      </c>
      <c r="B35" s="41" t="s">
        <v>31</v>
      </c>
      <c r="C35" s="42" t="s">
        <v>63</v>
      </c>
      <c r="D35" s="43" t="s">
        <v>44</v>
      </c>
      <c r="E35" s="43" t="n">
        <v>3916499.05</v>
      </c>
      <c r="F35" s="44" t="str">
        <f aca="false">IF(OR(D35="-",IF(E35="-",0,E35)&gt;=IF(D35="-",0,D35)),"-",IF(D35="-",0,D35)-IF(E35="-",0,E35))</f>
        <v>-</v>
      </c>
    </row>
    <row r="36" customFormat="false" ht="22.5" hidden="false" customHeight="false" outlineLevel="0" collapsed="false">
      <c r="A36" s="40" t="s">
        <v>64</v>
      </c>
      <c r="B36" s="41" t="s">
        <v>31</v>
      </c>
      <c r="C36" s="42" t="s">
        <v>65</v>
      </c>
      <c r="D36" s="43" t="s">
        <v>44</v>
      </c>
      <c r="E36" s="43" t="n">
        <v>12545.89</v>
      </c>
      <c r="F36" s="44" t="str">
        <f aca="false">IF(OR(D36="-",IF(E36="-",0,E36)&gt;=IF(D36="-",0,D36)),"-",IF(D36="-",0,D36)-IF(E36="-",0,E36))</f>
        <v>-</v>
      </c>
    </row>
    <row r="37" customFormat="false" ht="22.5" hidden="false" customHeight="false" outlineLevel="0" collapsed="false">
      <c r="A37" s="40" t="s">
        <v>66</v>
      </c>
      <c r="B37" s="41" t="s">
        <v>31</v>
      </c>
      <c r="C37" s="42" t="s">
        <v>67</v>
      </c>
      <c r="D37" s="43" t="s">
        <v>44</v>
      </c>
      <c r="E37" s="43" t="n">
        <v>-659.44</v>
      </c>
      <c r="F37" s="44" t="str">
        <f aca="false">IF(OR(D37="-",IF(E37="-",0,E37)&gt;=IF(D37="-",0,D37)),"-",IF(D37="-",0,D37)-IF(E37="-",0,E37))</f>
        <v>-</v>
      </c>
    </row>
    <row r="38" customFormat="false" ht="56.25" hidden="false" customHeight="false" outlineLevel="0" collapsed="false">
      <c r="A38" s="40" t="s">
        <v>68</v>
      </c>
      <c r="B38" s="41" t="s">
        <v>31</v>
      </c>
      <c r="C38" s="42" t="s">
        <v>69</v>
      </c>
      <c r="D38" s="43" t="s">
        <v>44</v>
      </c>
      <c r="E38" s="43" t="n">
        <v>-659.44</v>
      </c>
      <c r="F38" s="44" t="str">
        <f aca="false">IF(OR(D38="-",IF(E38="-",0,E38)&gt;=IF(D38="-",0,D38)),"-",IF(D38="-",0,D38)-IF(E38="-",0,E38))</f>
        <v>-</v>
      </c>
    </row>
    <row r="39" customFormat="false" ht="12.75" hidden="false" customHeight="false" outlineLevel="0" collapsed="false">
      <c r="A39" s="40" t="s">
        <v>70</v>
      </c>
      <c r="B39" s="41" t="s">
        <v>31</v>
      </c>
      <c r="C39" s="42" t="s">
        <v>71</v>
      </c>
      <c r="D39" s="43" t="n">
        <v>3595600</v>
      </c>
      <c r="E39" s="43" t="n">
        <v>752175.88</v>
      </c>
      <c r="F39" s="44" t="n">
        <f aca="false">IF(OR(D39="-",IF(E39="-",0,E39)&gt;=IF(D39="-",0,D39)),"-",IF(D39="-",0,D39)-IF(E39="-",0,E39))</f>
        <v>2843424.12</v>
      </c>
    </row>
    <row r="40" customFormat="false" ht="12.75" hidden="false" customHeight="false" outlineLevel="0" collapsed="false">
      <c r="A40" s="40" t="s">
        <v>72</v>
      </c>
      <c r="B40" s="41" t="s">
        <v>31</v>
      </c>
      <c r="C40" s="42" t="s">
        <v>73</v>
      </c>
      <c r="D40" s="43" t="n">
        <v>179100</v>
      </c>
      <c r="E40" s="43" t="n">
        <v>11249.33</v>
      </c>
      <c r="F40" s="44" t="n">
        <f aca="false">IF(OR(D40="-",IF(E40="-",0,E40)&gt;=IF(D40="-",0,D40)),"-",IF(D40="-",0,D40)-IF(E40="-",0,E40))</f>
        <v>167850.67</v>
      </c>
    </row>
    <row r="41" customFormat="false" ht="33.75" hidden="false" customHeight="false" outlineLevel="0" collapsed="false">
      <c r="A41" s="40" t="s">
        <v>74</v>
      </c>
      <c r="B41" s="41" t="s">
        <v>31</v>
      </c>
      <c r="C41" s="42" t="s">
        <v>75</v>
      </c>
      <c r="D41" s="43" t="n">
        <v>179100</v>
      </c>
      <c r="E41" s="43" t="n">
        <v>11249.33</v>
      </c>
      <c r="F41" s="44" t="n">
        <f aca="false">IF(OR(D41="-",IF(E41="-",0,E41)&gt;=IF(D41="-",0,D41)),"-",IF(D41="-",0,D41)-IF(E41="-",0,E41))</f>
        <v>167850.67</v>
      </c>
    </row>
    <row r="42" customFormat="false" ht="67.5" hidden="false" customHeight="false" outlineLevel="0" collapsed="false">
      <c r="A42" s="40" t="s">
        <v>76</v>
      </c>
      <c r="B42" s="41" t="s">
        <v>31</v>
      </c>
      <c r="C42" s="42" t="s">
        <v>77</v>
      </c>
      <c r="D42" s="43" t="s">
        <v>44</v>
      </c>
      <c r="E42" s="43" t="n">
        <v>10973.11</v>
      </c>
      <c r="F42" s="44" t="str">
        <f aca="false">IF(OR(D42="-",IF(E42="-",0,E42)&gt;=IF(D42="-",0,D42)),"-",IF(D42="-",0,D42)-IF(E42="-",0,E42))</f>
        <v>-</v>
      </c>
    </row>
    <row r="43" customFormat="false" ht="45" hidden="false" customHeight="false" outlineLevel="0" collapsed="false">
      <c r="A43" s="40" t="s">
        <v>78</v>
      </c>
      <c r="B43" s="41" t="s">
        <v>31</v>
      </c>
      <c r="C43" s="42" t="s">
        <v>79</v>
      </c>
      <c r="D43" s="43" t="s">
        <v>44</v>
      </c>
      <c r="E43" s="43" t="n">
        <v>276.22</v>
      </c>
      <c r="F43" s="44" t="str">
        <f aca="false">IF(OR(D43="-",IF(E43="-",0,E43)&gt;=IF(D43="-",0,D43)),"-",IF(D43="-",0,D43)-IF(E43="-",0,E43))</f>
        <v>-</v>
      </c>
    </row>
    <row r="44" customFormat="false" ht="12.75" hidden="false" customHeight="false" outlineLevel="0" collapsed="false">
      <c r="A44" s="40" t="s">
        <v>80</v>
      </c>
      <c r="B44" s="41" t="s">
        <v>31</v>
      </c>
      <c r="C44" s="42" t="s">
        <v>81</v>
      </c>
      <c r="D44" s="43" t="n">
        <v>3416500</v>
      </c>
      <c r="E44" s="43" t="n">
        <v>740926.55</v>
      </c>
      <c r="F44" s="44" t="n">
        <f aca="false">IF(OR(D44="-",IF(E44="-",0,E44)&gt;=IF(D44="-",0,D44)),"-",IF(D44="-",0,D44)-IF(E44="-",0,E44))</f>
        <v>2675573.45</v>
      </c>
    </row>
    <row r="45" customFormat="false" ht="12.75" hidden="false" customHeight="false" outlineLevel="0" collapsed="false">
      <c r="A45" s="40" t="s">
        <v>82</v>
      </c>
      <c r="B45" s="41" t="s">
        <v>31</v>
      </c>
      <c r="C45" s="42" t="s">
        <v>83</v>
      </c>
      <c r="D45" s="43" t="n">
        <v>520500</v>
      </c>
      <c r="E45" s="43" t="n">
        <v>558136.79</v>
      </c>
      <c r="F45" s="44" t="str">
        <f aca="false">IF(OR(D45="-",IF(E45="-",0,E45)&gt;=IF(D45="-",0,D45)),"-",IF(D45="-",0,D45)-IF(E45="-",0,E45))</f>
        <v>-</v>
      </c>
    </row>
    <row r="46" customFormat="false" ht="33.75" hidden="false" customHeight="false" outlineLevel="0" collapsed="false">
      <c r="A46" s="40" t="s">
        <v>84</v>
      </c>
      <c r="B46" s="41" t="s">
        <v>31</v>
      </c>
      <c r="C46" s="42" t="s">
        <v>85</v>
      </c>
      <c r="D46" s="43" t="n">
        <v>520500</v>
      </c>
      <c r="E46" s="43" t="n">
        <v>558136.79</v>
      </c>
      <c r="F46" s="44" t="str">
        <f aca="false">IF(OR(D46="-",IF(E46="-",0,E46)&gt;=IF(D46="-",0,D46)),"-",IF(D46="-",0,D46)-IF(E46="-",0,E46))</f>
        <v>-</v>
      </c>
    </row>
    <row r="47" customFormat="false" ht="12.75" hidden="false" customHeight="false" outlineLevel="0" collapsed="false">
      <c r="A47" s="40" t="s">
        <v>86</v>
      </c>
      <c r="B47" s="41" t="s">
        <v>31</v>
      </c>
      <c r="C47" s="42" t="s">
        <v>87</v>
      </c>
      <c r="D47" s="43" t="n">
        <v>2896000</v>
      </c>
      <c r="E47" s="43" t="n">
        <v>182789.76</v>
      </c>
      <c r="F47" s="44" t="n">
        <f aca="false">IF(OR(D47="-",IF(E47="-",0,E47)&gt;=IF(D47="-",0,D47)),"-",IF(D47="-",0,D47)-IF(E47="-",0,E47))</f>
        <v>2713210.24</v>
      </c>
    </row>
    <row r="48" customFormat="false" ht="33.75" hidden="false" customHeight="false" outlineLevel="0" collapsed="false">
      <c r="A48" s="40" t="s">
        <v>88</v>
      </c>
      <c r="B48" s="41" t="s">
        <v>31</v>
      </c>
      <c r="C48" s="42" t="s">
        <v>89</v>
      </c>
      <c r="D48" s="43" t="n">
        <v>2896000</v>
      </c>
      <c r="E48" s="43" t="n">
        <v>182789.76</v>
      </c>
      <c r="F48" s="44" t="n">
        <f aca="false">IF(OR(D48="-",IF(E48="-",0,E48)&gt;=IF(D48="-",0,D48)),"-",IF(D48="-",0,D48)-IF(E48="-",0,E48))</f>
        <v>2713210.24</v>
      </c>
    </row>
    <row r="49" customFormat="false" ht="12.75" hidden="false" customHeight="false" outlineLevel="0" collapsed="false">
      <c r="A49" s="40" t="s">
        <v>90</v>
      </c>
      <c r="B49" s="41" t="s">
        <v>31</v>
      </c>
      <c r="C49" s="42" t="s">
        <v>91</v>
      </c>
      <c r="D49" s="43" t="n">
        <v>15700</v>
      </c>
      <c r="E49" s="43" t="n">
        <v>7960</v>
      </c>
      <c r="F49" s="44" t="n">
        <f aca="false">IF(OR(D49="-",IF(E49="-",0,E49)&gt;=IF(D49="-",0,D49)),"-",IF(D49="-",0,D49)-IF(E49="-",0,E49))</f>
        <v>7740</v>
      </c>
    </row>
    <row r="50" customFormat="false" ht="45" hidden="false" customHeight="false" outlineLevel="0" collapsed="false">
      <c r="A50" s="40" t="s">
        <v>92</v>
      </c>
      <c r="B50" s="41" t="s">
        <v>31</v>
      </c>
      <c r="C50" s="42" t="s">
        <v>93</v>
      </c>
      <c r="D50" s="43" t="n">
        <v>15700</v>
      </c>
      <c r="E50" s="43" t="n">
        <v>7960</v>
      </c>
      <c r="F50" s="44" t="n">
        <f aca="false">IF(OR(D50="-",IF(E50="-",0,E50)&gt;=IF(D50="-",0,D50)),"-",IF(D50="-",0,D50)-IF(E50="-",0,E50))</f>
        <v>7740</v>
      </c>
    </row>
    <row r="51" customFormat="false" ht="67.5" hidden="false" customHeight="false" outlineLevel="0" collapsed="false">
      <c r="A51" s="40" t="s">
        <v>94</v>
      </c>
      <c r="B51" s="41" t="s">
        <v>31</v>
      </c>
      <c r="C51" s="42" t="s">
        <v>95</v>
      </c>
      <c r="D51" s="43" t="n">
        <v>15700</v>
      </c>
      <c r="E51" s="43" t="n">
        <v>7960</v>
      </c>
      <c r="F51" s="44" t="n">
        <f aca="false">IF(OR(D51="-",IF(E51="-",0,E51)&gt;=IF(D51="-",0,D51)),"-",IF(D51="-",0,D51)-IF(E51="-",0,E51))</f>
        <v>7740</v>
      </c>
    </row>
    <row r="52" customFormat="false" ht="56.25" hidden="false" customHeight="false" outlineLevel="0" collapsed="false">
      <c r="A52" s="40" t="s">
        <v>96</v>
      </c>
      <c r="B52" s="41" t="s">
        <v>31</v>
      </c>
      <c r="C52" s="42" t="s">
        <v>97</v>
      </c>
      <c r="D52" s="43" t="s">
        <v>44</v>
      </c>
      <c r="E52" s="43" t="n">
        <v>7960</v>
      </c>
      <c r="F52" s="44" t="str">
        <f aca="false">IF(OR(D52="-",IF(E52="-",0,E52)&gt;=IF(D52="-",0,D52)),"-",IF(D52="-",0,D52)-IF(E52="-",0,E52))</f>
        <v>-</v>
      </c>
    </row>
    <row r="53" customFormat="false" ht="12.75" hidden="false" customHeight="false" outlineLevel="0" collapsed="false">
      <c r="A53" s="40" t="s">
        <v>98</v>
      </c>
      <c r="B53" s="41" t="s">
        <v>31</v>
      </c>
      <c r="C53" s="42" t="s">
        <v>99</v>
      </c>
      <c r="D53" s="43" t="n">
        <v>4631600</v>
      </c>
      <c r="E53" s="43" t="n">
        <v>2892365.75</v>
      </c>
      <c r="F53" s="44" t="n">
        <f aca="false">IF(OR(D53="-",IF(E53="-",0,E53)&gt;=IF(D53="-",0,D53)),"-",IF(D53="-",0,D53)-IF(E53="-",0,E53))</f>
        <v>1739234.25</v>
      </c>
    </row>
    <row r="54" customFormat="false" ht="33.75" hidden="false" customHeight="false" outlineLevel="0" collapsed="false">
      <c r="A54" s="40" t="s">
        <v>100</v>
      </c>
      <c r="B54" s="41" t="s">
        <v>31</v>
      </c>
      <c r="C54" s="42" t="s">
        <v>101</v>
      </c>
      <c r="D54" s="43" t="n">
        <v>4631600</v>
      </c>
      <c r="E54" s="43" t="n">
        <v>2892365.75</v>
      </c>
      <c r="F54" s="44" t="n">
        <f aca="false">IF(OR(D54="-",IF(E54="-",0,E54)&gt;=IF(D54="-",0,D54)),"-",IF(D54="-",0,D54)-IF(E54="-",0,E54))</f>
        <v>1739234.25</v>
      </c>
    </row>
    <row r="55" customFormat="false" ht="22.5" hidden="false" customHeight="false" outlineLevel="0" collapsed="false">
      <c r="A55" s="40" t="s">
        <v>102</v>
      </c>
      <c r="B55" s="41" t="s">
        <v>31</v>
      </c>
      <c r="C55" s="42" t="s">
        <v>103</v>
      </c>
      <c r="D55" s="43" t="n">
        <v>4229700</v>
      </c>
      <c r="E55" s="43" t="n">
        <v>2634700</v>
      </c>
      <c r="F55" s="44" t="n">
        <f aca="false">IF(OR(D55="-",IF(E55="-",0,E55)&gt;=IF(D55="-",0,D55)),"-",IF(D55="-",0,D55)-IF(E55="-",0,E55))</f>
        <v>1595000</v>
      </c>
    </row>
    <row r="56" customFormat="false" ht="12.75" hidden="false" customHeight="false" outlineLevel="0" collapsed="false">
      <c r="A56" s="40" t="s">
        <v>104</v>
      </c>
      <c r="B56" s="41" t="s">
        <v>31</v>
      </c>
      <c r="C56" s="42" t="s">
        <v>105</v>
      </c>
      <c r="D56" s="43" t="n">
        <v>4160100</v>
      </c>
      <c r="E56" s="43" t="n">
        <v>2634700</v>
      </c>
      <c r="F56" s="44" t="n">
        <f aca="false">IF(OR(D56="-",IF(E56="-",0,E56)&gt;=IF(D56="-",0,D56)),"-",IF(D56="-",0,D56)-IF(E56="-",0,E56))</f>
        <v>1525400</v>
      </c>
    </row>
    <row r="57" customFormat="false" ht="22.5" hidden="false" customHeight="false" outlineLevel="0" collapsed="false">
      <c r="A57" s="40" t="s">
        <v>106</v>
      </c>
      <c r="B57" s="41" t="s">
        <v>31</v>
      </c>
      <c r="C57" s="42" t="s">
        <v>107</v>
      </c>
      <c r="D57" s="43" t="n">
        <v>4160100</v>
      </c>
      <c r="E57" s="43" t="n">
        <v>2634700</v>
      </c>
      <c r="F57" s="44" t="n">
        <f aca="false">IF(OR(D57="-",IF(E57="-",0,E57)&gt;=IF(D57="-",0,D57)),"-",IF(D57="-",0,D57)-IF(E57="-",0,E57))</f>
        <v>1525400</v>
      </c>
    </row>
    <row r="58" customFormat="false" ht="22.5" hidden="false" customHeight="false" outlineLevel="0" collapsed="false">
      <c r="A58" s="40" t="s">
        <v>108</v>
      </c>
      <c r="B58" s="41" t="s">
        <v>31</v>
      </c>
      <c r="C58" s="42" t="s">
        <v>109</v>
      </c>
      <c r="D58" s="43" t="n">
        <v>69600</v>
      </c>
      <c r="E58" s="43" t="s">
        <v>44</v>
      </c>
      <c r="F58" s="44" t="n">
        <f aca="false">IF(OR(D58="-",IF(E58="-",0,E58)&gt;=IF(D58="-",0,D58)),"-",IF(D58="-",0,D58)-IF(E58="-",0,E58))</f>
        <v>69600</v>
      </c>
    </row>
    <row r="59" customFormat="false" ht="22.5" hidden="false" customHeight="false" outlineLevel="0" collapsed="false">
      <c r="A59" s="40" t="s">
        <v>110</v>
      </c>
      <c r="B59" s="41" t="s">
        <v>31</v>
      </c>
      <c r="C59" s="42" t="s">
        <v>111</v>
      </c>
      <c r="D59" s="43" t="n">
        <v>69600</v>
      </c>
      <c r="E59" s="43" t="s">
        <v>44</v>
      </c>
      <c r="F59" s="44" t="n">
        <f aca="false">IF(OR(D59="-",IF(E59="-",0,E59)&gt;=IF(D59="-",0,D59)),"-",IF(D59="-",0,D59)-IF(E59="-",0,E59))</f>
        <v>69600</v>
      </c>
    </row>
    <row r="60" customFormat="false" ht="22.5" hidden="false" customHeight="false" outlineLevel="0" collapsed="false">
      <c r="A60" s="40" t="s">
        <v>112</v>
      </c>
      <c r="B60" s="41" t="s">
        <v>31</v>
      </c>
      <c r="C60" s="42" t="s">
        <v>113</v>
      </c>
      <c r="D60" s="43" t="n">
        <v>241900</v>
      </c>
      <c r="E60" s="43" t="n">
        <v>97665.75</v>
      </c>
      <c r="F60" s="44" t="n">
        <f aca="false">IF(OR(D60="-",IF(E60="-",0,E60)&gt;=IF(D60="-",0,D60)),"-",IF(D60="-",0,D60)-IF(E60="-",0,E60))</f>
        <v>144234.25</v>
      </c>
    </row>
    <row r="61" customFormat="false" ht="33.75" hidden="false" customHeight="false" outlineLevel="0" collapsed="false">
      <c r="A61" s="40" t="s">
        <v>114</v>
      </c>
      <c r="B61" s="41" t="s">
        <v>31</v>
      </c>
      <c r="C61" s="42" t="s">
        <v>115</v>
      </c>
      <c r="D61" s="43" t="n">
        <v>200</v>
      </c>
      <c r="E61" s="43" t="n">
        <v>200</v>
      </c>
      <c r="F61" s="44" t="str">
        <f aca="false">IF(OR(D61="-",IF(E61="-",0,E61)&gt;=IF(D61="-",0,D61)),"-",IF(D61="-",0,D61)-IF(E61="-",0,E61))</f>
        <v>-</v>
      </c>
    </row>
    <row r="62" customFormat="false" ht="33.75" hidden="false" customHeight="false" outlineLevel="0" collapsed="false">
      <c r="A62" s="40" t="s">
        <v>116</v>
      </c>
      <c r="B62" s="41" t="s">
        <v>31</v>
      </c>
      <c r="C62" s="42" t="s">
        <v>117</v>
      </c>
      <c r="D62" s="43" t="n">
        <v>200</v>
      </c>
      <c r="E62" s="43" t="n">
        <v>200</v>
      </c>
      <c r="F62" s="44" t="str">
        <f aca="false">IF(OR(D62="-",IF(E62="-",0,E62)&gt;=IF(D62="-",0,D62)),"-",IF(D62="-",0,D62)-IF(E62="-",0,E62))</f>
        <v>-</v>
      </c>
    </row>
    <row r="63" customFormat="false" ht="33.75" hidden="false" customHeight="false" outlineLevel="0" collapsed="false">
      <c r="A63" s="40" t="s">
        <v>118</v>
      </c>
      <c r="B63" s="41" t="s">
        <v>31</v>
      </c>
      <c r="C63" s="42" t="s">
        <v>119</v>
      </c>
      <c r="D63" s="43" t="n">
        <v>241700</v>
      </c>
      <c r="E63" s="43" t="n">
        <v>97465.75</v>
      </c>
      <c r="F63" s="44" t="n">
        <f aca="false">IF(OR(D63="-",IF(E63="-",0,E63)&gt;=IF(D63="-",0,D63)),"-",IF(D63="-",0,D63)-IF(E63="-",0,E63))</f>
        <v>144234.25</v>
      </c>
    </row>
    <row r="64" customFormat="false" ht="33.75" hidden="false" customHeight="false" outlineLevel="0" collapsed="false">
      <c r="A64" s="40" t="s">
        <v>120</v>
      </c>
      <c r="B64" s="41" t="s">
        <v>31</v>
      </c>
      <c r="C64" s="42" t="s">
        <v>121</v>
      </c>
      <c r="D64" s="43" t="n">
        <v>241700</v>
      </c>
      <c r="E64" s="43" t="n">
        <v>97465.75</v>
      </c>
      <c r="F64" s="44" t="n">
        <f aca="false">IF(OR(D64="-",IF(E64="-",0,E64)&gt;=IF(D64="-",0,D64)),"-",IF(D64="-",0,D64)-IF(E64="-",0,E64))</f>
        <v>144234.25</v>
      </c>
    </row>
    <row r="65" customFormat="false" ht="12.75" hidden="false" customHeight="false" outlineLevel="0" collapsed="false">
      <c r="A65" s="40" t="s">
        <v>122</v>
      </c>
      <c r="B65" s="41" t="s">
        <v>31</v>
      </c>
      <c r="C65" s="42" t="s">
        <v>123</v>
      </c>
      <c r="D65" s="43" t="n">
        <v>160000</v>
      </c>
      <c r="E65" s="43" t="n">
        <v>160000</v>
      </c>
      <c r="F65" s="44" t="str">
        <f aca="false">IF(OR(D65="-",IF(E65="-",0,E65)&gt;=IF(D65="-",0,D65)),"-",IF(D65="-",0,D65)-IF(E65="-",0,E65))</f>
        <v>-</v>
      </c>
    </row>
    <row r="66" customFormat="false" ht="45" hidden="false" customHeight="false" outlineLevel="0" collapsed="false">
      <c r="A66" s="40" t="s">
        <v>124</v>
      </c>
      <c r="B66" s="41" t="s">
        <v>31</v>
      </c>
      <c r="C66" s="42" t="s">
        <v>125</v>
      </c>
      <c r="D66" s="43" t="n">
        <v>160000</v>
      </c>
      <c r="E66" s="43" t="n">
        <v>160000</v>
      </c>
      <c r="F66" s="44" t="str">
        <f aca="false">IF(OR(D66="-",IF(E66="-",0,E66)&gt;=IF(D66="-",0,D66)),"-",IF(D66="-",0,D66)-IF(E66="-",0,E66))</f>
        <v>-</v>
      </c>
    </row>
    <row r="67" customFormat="false" ht="56.25" hidden="false" customHeight="false" outlineLevel="0" collapsed="false">
      <c r="A67" s="40" t="s">
        <v>126</v>
      </c>
      <c r="B67" s="41" t="s">
        <v>31</v>
      </c>
      <c r="C67" s="42" t="s">
        <v>127</v>
      </c>
      <c r="D67" s="43" t="n">
        <v>160000</v>
      </c>
      <c r="E67" s="43" t="n">
        <v>160000</v>
      </c>
      <c r="F67" s="44" t="str">
        <f aca="false">IF(OR(D67="-",IF(E67="-",0,E67)&gt;=IF(D67="-",0,D67)),"-",IF(D67="-",0,D67)-IF(E67="-",0,E67))</f>
        <v>-</v>
      </c>
    </row>
    <row r="68" customFormat="false" ht="12.75" hidden="false" customHeight="true" outlineLevel="0" collapsed="false">
      <c r="A68" s="46"/>
      <c r="B68" s="47"/>
      <c r="C68" s="47"/>
      <c r="D68" s="48"/>
      <c r="E68" s="48"/>
      <c r="F68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141"/>
  <sheetViews>
    <sheetView showFormulas="false" showGridLines="false" showRowColHeaders="true" showZeros="true" rightToLeft="false" tabSelected="false" showOutlineSymbols="true" defaultGridColor="true" view="normal" topLeftCell="A120" colorId="64" zoomScale="100" zoomScaleNormal="100" zoomScalePageLayoutView="100" workbookViewId="0">
      <selection pane="topLeft" activeCell="A60" activeCellId="0" sqref="A60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128</v>
      </c>
      <c r="B2" s="1"/>
      <c r="C2" s="1"/>
      <c r="D2" s="1"/>
      <c r="E2" s="1"/>
      <c r="F2" s="16" t="s">
        <v>129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21</v>
      </c>
      <c r="B4" s="21" t="s">
        <v>22</v>
      </c>
      <c r="C4" s="51" t="s">
        <v>130</v>
      </c>
      <c r="D4" s="22" t="s">
        <v>24</v>
      </c>
      <c r="E4" s="52" t="s">
        <v>25</v>
      </c>
      <c r="F4" s="53" t="s">
        <v>26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27</v>
      </c>
      <c r="E12" s="60" t="s">
        <v>28</v>
      </c>
      <c r="F12" s="29" t="s">
        <v>29</v>
      </c>
    </row>
    <row r="13" customFormat="false" ht="12.75" hidden="false" customHeight="false" outlineLevel="0" collapsed="false">
      <c r="A13" s="61" t="s">
        <v>131</v>
      </c>
      <c r="B13" s="62" t="s">
        <v>132</v>
      </c>
      <c r="C13" s="63" t="s">
        <v>133</v>
      </c>
      <c r="D13" s="64" t="n">
        <v>10720200</v>
      </c>
      <c r="E13" s="65" t="n">
        <v>5269777.12</v>
      </c>
      <c r="F13" s="66" t="n">
        <f aca="false">IF(OR(D13="-",IF(E13="-",0,E13)&gt;=IF(D13="-",0,D13)),"-",IF(D13="-",0,D13)-IF(E13="-",0,E13))</f>
        <v>5450422.88</v>
      </c>
    </row>
    <row r="14" customFormat="false" ht="12.75" hidden="false" customHeight="false" outlineLevel="0" collapsed="false">
      <c r="A14" s="67" t="s">
        <v>33</v>
      </c>
      <c r="B14" s="68"/>
      <c r="C14" s="69"/>
      <c r="D14" s="70"/>
      <c r="E14" s="71"/>
      <c r="F14" s="72"/>
    </row>
    <row r="15" customFormat="false" ht="12.75" hidden="false" customHeight="false" outlineLevel="0" collapsed="false">
      <c r="A15" s="61" t="s">
        <v>134</v>
      </c>
      <c r="B15" s="62" t="s">
        <v>132</v>
      </c>
      <c r="C15" s="63" t="s">
        <v>135</v>
      </c>
      <c r="D15" s="64" t="n">
        <v>6859500</v>
      </c>
      <c r="E15" s="65" t="n">
        <v>2743691.56</v>
      </c>
      <c r="F15" s="66" t="n">
        <f aca="false">IF(OR(D15="-",IF(E15="-",0,E15)&gt;=IF(D15="-",0,D15)),"-",IF(D15="-",0,D15)-IF(E15="-",0,E15))</f>
        <v>4115808.44</v>
      </c>
    </row>
    <row r="16" customFormat="false" ht="56.25" hidden="false" customHeight="false" outlineLevel="0" collapsed="false">
      <c r="A16" s="30" t="s">
        <v>136</v>
      </c>
      <c r="B16" s="73" t="s">
        <v>132</v>
      </c>
      <c r="C16" s="32" t="s">
        <v>137</v>
      </c>
      <c r="D16" s="33" t="n">
        <v>5934200</v>
      </c>
      <c r="E16" s="74" t="n">
        <v>2319516.54</v>
      </c>
      <c r="F16" s="75" t="n">
        <f aca="false">IF(OR(D16="-",IF(E16="-",0,E16)&gt;=IF(D16="-",0,D16)),"-",IF(D16="-",0,D16)-IF(E16="-",0,E16))</f>
        <v>3614683.46</v>
      </c>
    </row>
    <row r="17" customFormat="false" ht="22.5" hidden="false" customHeight="false" outlineLevel="0" collapsed="false">
      <c r="A17" s="30" t="s">
        <v>138</v>
      </c>
      <c r="B17" s="73" t="s">
        <v>132</v>
      </c>
      <c r="C17" s="32" t="s">
        <v>139</v>
      </c>
      <c r="D17" s="33" t="n">
        <v>5934200</v>
      </c>
      <c r="E17" s="74" t="n">
        <v>2319516.54</v>
      </c>
      <c r="F17" s="75" t="n">
        <f aca="false">IF(OR(D17="-",IF(E17="-",0,E17)&gt;=IF(D17="-",0,D17)),"-",IF(D17="-",0,D17)-IF(E17="-",0,E17))</f>
        <v>3614683.46</v>
      </c>
    </row>
    <row r="18" customFormat="false" ht="22.5" hidden="false" customHeight="false" outlineLevel="0" collapsed="false">
      <c r="A18" s="30" t="s">
        <v>140</v>
      </c>
      <c r="B18" s="73" t="s">
        <v>132</v>
      </c>
      <c r="C18" s="32" t="s">
        <v>141</v>
      </c>
      <c r="D18" s="33" t="n">
        <v>4255700</v>
      </c>
      <c r="E18" s="74" t="n">
        <v>1690174.83</v>
      </c>
      <c r="F18" s="75" t="n">
        <f aca="false">IF(OR(D18="-",IF(E18="-",0,E18)&gt;=IF(D18="-",0,D18)),"-",IF(D18="-",0,D18)-IF(E18="-",0,E18))</f>
        <v>2565525.17</v>
      </c>
    </row>
    <row r="19" customFormat="false" ht="33.75" hidden="false" customHeight="false" outlineLevel="0" collapsed="false">
      <c r="A19" s="30" t="s">
        <v>142</v>
      </c>
      <c r="B19" s="73" t="s">
        <v>132</v>
      </c>
      <c r="C19" s="32" t="s">
        <v>143</v>
      </c>
      <c r="D19" s="33" t="n">
        <v>302000</v>
      </c>
      <c r="E19" s="74" t="n">
        <v>100381.6</v>
      </c>
      <c r="F19" s="75" t="n">
        <f aca="false">IF(OR(D19="-",IF(E19="-",0,E19)&gt;=IF(D19="-",0,D19)),"-",IF(D19="-",0,D19)-IF(E19="-",0,E19))</f>
        <v>201618.4</v>
      </c>
    </row>
    <row r="20" customFormat="false" ht="33.75" hidden="false" customHeight="false" outlineLevel="0" collapsed="false">
      <c r="A20" s="30" t="s">
        <v>144</v>
      </c>
      <c r="B20" s="73" t="s">
        <v>132</v>
      </c>
      <c r="C20" s="32" t="s">
        <v>145</v>
      </c>
      <c r="D20" s="33" t="n">
        <v>1376500</v>
      </c>
      <c r="E20" s="74" t="n">
        <v>528960.11</v>
      </c>
      <c r="F20" s="75" t="n">
        <f aca="false">IF(OR(D20="-",IF(E20="-",0,E20)&gt;=IF(D20="-",0,D20)),"-",IF(D20="-",0,D20)-IF(E20="-",0,E20))</f>
        <v>847539.89</v>
      </c>
    </row>
    <row r="21" customFormat="false" ht="22.5" hidden="false" customHeight="false" outlineLevel="0" collapsed="false">
      <c r="A21" s="30" t="s">
        <v>146</v>
      </c>
      <c r="B21" s="73" t="s">
        <v>132</v>
      </c>
      <c r="C21" s="32" t="s">
        <v>147</v>
      </c>
      <c r="D21" s="33" t="n">
        <v>748500</v>
      </c>
      <c r="E21" s="74" t="n">
        <v>323850.02</v>
      </c>
      <c r="F21" s="75" t="n">
        <f aca="false">IF(OR(D21="-",IF(E21="-",0,E21)&gt;=IF(D21="-",0,D21)),"-",IF(D21="-",0,D21)-IF(E21="-",0,E21))</f>
        <v>424649.98</v>
      </c>
    </row>
    <row r="22" customFormat="false" ht="22.5" hidden="false" customHeight="false" outlineLevel="0" collapsed="false">
      <c r="A22" s="30" t="s">
        <v>148</v>
      </c>
      <c r="B22" s="73" t="s">
        <v>132</v>
      </c>
      <c r="C22" s="32" t="s">
        <v>149</v>
      </c>
      <c r="D22" s="33" t="n">
        <v>748500</v>
      </c>
      <c r="E22" s="74" t="n">
        <v>323850.02</v>
      </c>
      <c r="F22" s="75" t="n">
        <f aca="false">IF(OR(D22="-",IF(E22="-",0,E22)&gt;=IF(D22="-",0,D22)),"-",IF(D22="-",0,D22)-IF(E22="-",0,E22))</f>
        <v>424649.98</v>
      </c>
    </row>
    <row r="23" customFormat="false" ht="22.5" hidden="false" customHeight="false" outlineLevel="0" collapsed="false">
      <c r="A23" s="30" t="s">
        <v>150</v>
      </c>
      <c r="B23" s="73" t="s">
        <v>132</v>
      </c>
      <c r="C23" s="32" t="s">
        <v>151</v>
      </c>
      <c r="D23" s="33" t="n">
        <v>709800</v>
      </c>
      <c r="E23" s="74" t="n">
        <v>304305.06</v>
      </c>
      <c r="F23" s="75" t="n">
        <f aca="false">IF(OR(D23="-",IF(E23="-",0,E23)&gt;=IF(D23="-",0,D23)),"-",IF(D23="-",0,D23)-IF(E23="-",0,E23))</f>
        <v>405494.94</v>
      </c>
    </row>
    <row r="24" customFormat="false" ht="12.75" hidden="false" customHeight="false" outlineLevel="0" collapsed="false">
      <c r="A24" s="30" t="s">
        <v>152</v>
      </c>
      <c r="B24" s="73" t="s">
        <v>132</v>
      </c>
      <c r="C24" s="32" t="s">
        <v>153</v>
      </c>
      <c r="D24" s="33" t="n">
        <v>38700</v>
      </c>
      <c r="E24" s="74" t="n">
        <v>19544.96</v>
      </c>
      <c r="F24" s="75" t="n">
        <f aca="false">IF(OR(D24="-",IF(E24="-",0,E24)&gt;=IF(D24="-",0,D24)),"-",IF(D24="-",0,D24)-IF(E24="-",0,E24))</f>
        <v>19155.04</v>
      </c>
    </row>
    <row r="25" customFormat="false" ht="12.75" hidden="false" customHeight="false" outlineLevel="0" collapsed="false">
      <c r="A25" s="30" t="s">
        <v>154</v>
      </c>
      <c r="B25" s="73" t="s">
        <v>132</v>
      </c>
      <c r="C25" s="32" t="s">
        <v>155</v>
      </c>
      <c r="D25" s="33" t="n">
        <v>94500</v>
      </c>
      <c r="E25" s="74" t="n">
        <v>63066</v>
      </c>
      <c r="F25" s="75" t="n">
        <f aca="false">IF(OR(D25="-",IF(E25="-",0,E25)&gt;=IF(D25="-",0,D25)),"-",IF(D25="-",0,D25)-IF(E25="-",0,E25))</f>
        <v>31434</v>
      </c>
    </row>
    <row r="26" customFormat="false" ht="12.75" hidden="false" customHeight="false" outlineLevel="0" collapsed="false">
      <c r="A26" s="30" t="s">
        <v>122</v>
      </c>
      <c r="B26" s="73" t="s">
        <v>132</v>
      </c>
      <c r="C26" s="32" t="s">
        <v>156</v>
      </c>
      <c r="D26" s="33" t="n">
        <v>94500</v>
      </c>
      <c r="E26" s="74" t="n">
        <v>63066</v>
      </c>
      <c r="F26" s="75" t="n">
        <f aca="false">IF(OR(D26="-",IF(E26="-",0,E26)&gt;=IF(D26="-",0,D26)),"-",IF(D26="-",0,D26)-IF(E26="-",0,E26))</f>
        <v>31434</v>
      </c>
    </row>
    <row r="27" customFormat="false" ht="12.75" hidden="false" customHeight="false" outlineLevel="0" collapsed="false">
      <c r="A27" s="30" t="s">
        <v>157</v>
      </c>
      <c r="B27" s="73" t="s">
        <v>132</v>
      </c>
      <c r="C27" s="32" t="s">
        <v>158</v>
      </c>
      <c r="D27" s="33" t="n">
        <v>82300</v>
      </c>
      <c r="E27" s="74" t="n">
        <v>37259</v>
      </c>
      <c r="F27" s="75" t="n">
        <f aca="false">IF(OR(D27="-",IF(E27="-",0,E27)&gt;=IF(D27="-",0,D27)),"-",IF(D27="-",0,D27)-IF(E27="-",0,E27))</f>
        <v>45041</v>
      </c>
    </row>
    <row r="28" customFormat="false" ht="12.75" hidden="false" customHeight="false" outlineLevel="0" collapsed="false">
      <c r="A28" s="30" t="s">
        <v>159</v>
      </c>
      <c r="B28" s="73" t="s">
        <v>132</v>
      </c>
      <c r="C28" s="32" t="s">
        <v>160</v>
      </c>
      <c r="D28" s="33" t="n">
        <v>72300</v>
      </c>
      <c r="E28" s="74" t="n">
        <v>37259</v>
      </c>
      <c r="F28" s="75" t="n">
        <f aca="false">IF(OR(D28="-",IF(E28="-",0,E28)&gt;=IF(D28="-",0,D28)),"-",IF(D28="-",0,D28)-IF(E28="-",0,E28))</f>
        <v>35041</v>
      </c>
    </row>
    <row r="29" customFormat="false" ht="22.5" hidden="false" customHeight="false" outlineLevel="0" collapsed="false">
      <c r="A29" s="30" t="s">
        <v>161</v>
      </c>
      <c r="B29" s="73" t="s">
        <v>132</v>
      </c>
      <c r="C29" s="32" t="s">
        <v>162</v>
      </c>
      <c r="D29" s="33" t="n">
        <v>43300</v>
      </c>
      <c r="E29" s="74" t="n">
        <v>14082.5</v>
      </c>
      <c r="F29" s="75" t="n">
        <f aca="false">IF(OR(D29="-",IF(E29="-",0,E29)&gt;=IF(D29="-",0,D29)),"-",IF(D29="-",0,D29)-IF(E29="-",0,E29))</f>
        <v>29217.5</v>
      </c>
    </row>
    <row r="30" customFormat="false" ht="12.75" hidden="false" customHeight="false" outlineLevel="0" collapsed="false">
      <c r="A30" s="30" t="s">
        <v>163</v>
      </c>
      <c r="B30" s="73" t="s">
        <v>132</v>
      </c>
      <c r="C30" s="32" t="s">
        <v>164</v>
      </c>
      <c r="D30" s="33" t="n">
        <v>9000</v>
      </c>
      <c r="E30" s="74" t="n">
        <v>3176.5</v>
      </c>
      <c r="F30" s="75" t="n">
        <f aca="false">IF(OR(D30="-",IF(E30="-",0,E30)&gt;=IF(D30="-",0,D30)),"-",IF(D30="-",0,D30)-IF(E30="-",0,E30))</f>
        <v>5823.5</v>
      </c>
    </row>
    <row r="31" customFormat="false" ht="12.75" hidden="false" customHeight="false" outlineLevel="0" collapsed="false">
      <c r="A31" s="30" t="s">
        <v>165</v>
      </c>
      <c r="B31" s="73" t="s">
        <v>132</v>
      </c>
      <c r="C31" s="32" t="s">
        <v>166</v>
      </c>
      <c r="D31" s="33" t="n">
        <v>20000</v>
      </c>
      <c r="E31" s="74" t="n">
        <v>20000</v>
      </c>
      <c r="F31" s="75" t="str">
        <f aca="false">IF(OR(D31="-",IF(E31="-",0,E31)&gt;=IF(D31="-",0,D31)),"-",IF(D31="-",0,D31)-IF(E31="-",0,E31))</f>
        <v>-</v>
      </c>
    </row>
    <row r="32" customFormat="false" ht="12.75" hidden="false" customHeight="false" outlineLevel="0" collapsed="false">
      <c r="A32" s="30" t="s">
        <v>167</v>
      </c>
      <c r="B32" s="73" t="s">
        <v>132</v>
      </c>
      <c r="C32" s="32" t="s">
        <v>168</v>
      </c>
      <c r="D32" s="33" t="n">
        <v>10000</v>
      </c>
      <c r="E32" s="74" t="s">
        <v>44</v>
      </c>
      <c r="F32" s="75" t="n">
        <f aca="false">IF(OR(D32="-",IF(E32="-",0,E32)&gt;=IF(D32="-",0,D32)),"-",IF(D32="-",0,D32)-IF(E32="-",0,E32))</f>
        <v>10000</v>
      </c>
    </row>
    <row r="33" customFormat="false" ht="45" hidden="false" customHeight="false" outlineLevel="0" collapsed="false">
      <c r="A33" s="61" t="s">
        <v>169</v>
      </c>
      <c r="B33" s="62" t="s">
        <v>132</v>
      </c>
      <c r="C33" s="63" t="s">
        <v>170</v>
      </c>
      <c r="D33" s="64" t="n">
        <v>6678600</v>
      </c>
      <c r="E33" s="65" t="n">
        <v>2653592.56</v>
      </c>
      <c r="F33" s="66" t="n">
        <f aca="false">IF(OR(D33="-",IF(E33="-",0,E33)&gt;=IF(D33="-",0,D33)),"-",IF(D33="-",0,D33)-IF(E33="-",0,E33))</f>
        <v>4025007.44</v>
      </c>
    </row>
    <row r="34" customFormat="false" ht="56.25" hidden="false" customHeight="false" outlineLevel="0" collapsed="false">
      <c r="A34" s="30" t="s">
        <v>136</v>
      </c>
      <c r="B34" s="73" t="s">
        <v>132</v>
      </c>
      <c r="C34" s="32" t="s">
        <v>171</v>
      </c>
      <c r="D34" s="33" t="n">
        <v>5934200</v>
      </c>
      <c r="E34" s="74" t="n">
        <v>2319516.54</v>
      </c>
      <c r="F34" s="75" t="n">
        <f aca="false">IF(OR(D34="-",IF(E34="-",0,E34)&gt;=IF(D34="-",0,D34)),"-",IF(D34="-",0,D34)-IF(E34="-",0,E34))</f>
        <v>3614683.46</v>
      </c>
    </row>
    <row r="35" customFormat="false" ht="22.5" hidden="false" customHeight="false" outlineLevel="0" collapsed="false">
      <c r="A35" s="30" t="s">
        <v>138</v>
      </c>
      <c r="B35" s="73" t="s">
        <v>132</v>
      </c>
      <c r="C35" s="32" t="s">
        <v>172</v>
      </c>
      <c r="D35" s="33" t="n">
        <v>5934200</v>
      </c>
      <c r="E35" s="74" t="n">
        <v>2319516.54</v>
      </c>
      <c r="F35" s="75" t="n">
        <f aca="false">IF(OR(D35="-",IF(E35="-",0,E35)&gt;=IF(D35="-",0,D35)),"-",IF(D35="-",0,D35)-IF(E35="-",0,E35))</f>
        <v>3614683.46</v>
      </c>
    </row>
    <row r="36" customFormat="false" ht="22.5" hidden="false" customHeight="false" outlineLevel="0" collapsed="false">
      <c r="A36" s="30" t="s">
        <v>140</v>
      </c>
      <c r="B36" s="73" t="s">
        <v>132</v>
      </c>
      <c r="C36" s="32" t="s">
        <v>173</v>
      </c>
      <c r="D36" s="33" t="n">
        <v>4255700</v>
      </c>
      <c r="E36" s="74" t="n">
        <v>1690174.83</v>
      </c>
      <c r="F36" s="75" t="n">
        <f aca="false">IF(OR(D36="-",IF(E36="-",0,E36)&gt;=IF(D36="-",0,D36)),"-",IF(D36="-",0,D36)-IF(E36="-",0,E36))</f>
        <v>2565525.17</v>
      </c>
    </row>
    <row r="37" customFormat="false" ht="33.75" hidden="false" customHeight="false" outlineLevel="0" collapsed="false">
      <c r="A37" s="30" t="s">
        <v>142</v>
      </c>
      <c r="B37" s="73" t="s">
        <v>132</v>
      </c>
      <c r="C37" s="32" t="s">
        <v>174</v>
      </c>
      <c r="D37" s="33" t="n">
        <v>302000</v>
      </c>
      <c r="E37" s="74" t="n">
        <v>100381.6</v>
      </c>
      <c r="F37" s="75" t="n">
        <f aca="false">IF(OR(D37="-",IF(E37="-",0,E37)&gt;=IF(D37="-",0,D37)),"-",IF(D37="-",0,D37)-IF(E37="-",0,E37))</f>
        <v>201618.4</v>
      </c>
    </row>
    <row r="38" customFormat="false" ht="33.75" hidden="false" customHeight="false" outlineLevel="0" collapsed="false">
      <c r="A38" s="30" t="s">
        <v>144</v>
      </c>
      <c r="B38" s="73" t="s">
        <v>132</v>
      </c>
      <c r="C38" s="32" t="s">
        <v>175</v>
      </c>
      <c r="D38" s="33" t="n">
        <v>1376500</v>
      </c>
      <c r="E38" s="74" t="n">
        <v>528960.11</v>
      </c>
      <c r="F38" s="75" t="n">
        <f aca="false">IF(OR(D38="-",IF(E38="-",0,E38)&gt;=IF(D38="-",0,D38)),"-",IF(D38="-",0,D38)-IF(E38="-",0,E38))</f>
        <v>847539.89</v>
      </c>
    </row>
    <row r="39" customFormat="false" ht="22.5" hidden="false" customHeight="false" outlineLevel="0" collapsed="false">
      <c r="A39" s="30" t="s">
        <v>146</v>
      </c>
      <c r="B39" s="73" t="s">
        <v>132</v>
      </c>
      <c r="C39" s="32" t="s">
        <v>176</v>
      </c>
      <c r="D39" s="33" t="n">
        <v>713500</v>
      </c>
      <c r="E39" s="74" t="n">
        <v>319736.02</v>
      </c>
      <c r="F39" s="75" t="n">
        <f aca="false">IF(OR(D39="-",IF(E39="-",0,E39)&gt;=IF(D39="-",0,D39)),"-",IF(D39="-",0,D39)-IF(E39="-",0,E39))</f>
        <v>393763.98</v>
      </c>
    </row>
    <row r="40" customFormat="false" ht="22.5" hidden="false" customHeight="false" outlineLevel="0" collapsed="false">
      <c r="A40" s="30" t="s">
        <v>148</v>
      </c>
      <c r="B40" s="73" t="s">
        <v>132</v>
      </c>
      <c r="C40" s="32" t="s">
        <v>177</v>
      </c>
      <c r="D40" s="33" t="n">
        <v>713500</v>
      </c>
      <c r="E40" s="74" t="n">
        <v>319736.02</v>
      </c>
      <c r="F40" s="75" t="n">
        <f aca="false">IF(OR(D40="-",IF(E40="-",0,E40)&gt;=IF(D40="-",0,D40)),"-",IF(D40="-",0,D40)-IF(E40="-",0,E40))</f>
        <v>393763.98</v>
      </c>
    </row>
    <row r="41" customFormat="false" ht="22.5" hidden="false" customHeight="false" outlineLevel="0" collapsed="false">
      <c r="A41" s="30" t="s">
        <v>150</v>
      </c>
      <c r="B41" s="73" t="s">
        <v>132</v>
      </c>
      <c r="C41" s="32" t="s">
        <v>178</v>
      </c>
      <c r="D41" s="33" t="n">
        <v>674800</v>
      </c>
      <c r="E41" s="74" t="n">
        <v>300191.06</v>
      </c>
      <c r="F41" s="75" t="n">
        <f aca="false">IF(OR(D41="-",IF(E41="-",0,E41)&gt;=IF(D41="-",0,D41)),"-",IF(D41="-",0,D41)-IF(E41="-",0,E41))</f>
        <v>374608.94</v>
      </c>
    </row>
    <row r="42" customFormat="false" ht="12.75" hidden="false" customHeight="false" outlineLevel="0" collapsed="false">
      <c r="A42" s="30" t="s">
        <v>152</v>
      </c>
      <c r="B42" s="73" t="s">
        <v>132</v>
      </c>
      <c r="C42" s="32" t="s">
        <v>179</v>
      </c>
      <c r="D42" s="33" t="n">
        <v>38700</v>
      </c>
      <c r="E42" s="74" t="n">
        <v>19544.96</v>
      </c>
      <c r="F42" s="75" t="n">
        <f aca="false">IF(OR(D42="-",IF(E42="-",0,E42)&gt;=IF(D42="-",0,D42)),"-",IF(D42="-",0,D42)-IF(E42="-",0,E42))</f>
        <v>19155.04</v>
      </c>
    </row>
    <row r="43" customFormat="false" ht="12.75" hidden="false" customHeight="false" outlineLevel="0" collapsed="false">
      <c r="A43" s="30" t="s">
        <v>154</v>
      </c>
      <c r="B43" s="73" t="s">
        <v>132</v>
      </c>
      <c r="C43" s="32" t="s">
        <v>180</v>
      </c>
      <c r="D43" s="33" t="n">
        <v>28900</v>
      </c>
      <c r="E43" s="74" t="n">
        <v>13866</v>
      </c>
      <c r="F43" s="75" t="n">
        <f aca="false">IF(OR(D43="-",IF(E43="-",0,E43)&gt;=IF(D43="-",0,D43)),"-",IF(D43="-",0,D43)-IF(E43="-",0,E43))</f>
        <v>15034</v>
      </c>
    </row>
    <row r="44" customFormat="false" ht="12.75" hidden="false" customHeight="false" outlineLevel="0" collapsed="false">
      <c r="A44" s="30" t="s">
        <v>122</v>
      </c>
      <c r="B44" s="73" t="s">
        <v>132</v>
      </c>
      <c r="C44" s="32" t="s">
        <v>181</v>
      </c>
      <c r="D44" s="33" t="n">
        <v>28900</v>
      </c>
      <c r="E44" s="74" t="n">
        <v>13866</v>
      </c>
      <c r="F44" s="75" t="n">
        <f aca="false">IF(OR(D44="-",IF(E44="-",0,E44)&gt;=IF(D44="-",0,D44)),"-",IF(D44="-",0,D44)-IF(E44="-",0,E44))</f>
        <v>15034</v>
      </c>
    </row>
    <row r="45" customFormat="false" ht="12.75" hidden="false" customHeight="false" outlineLevel="0" collapsed="false">
      <c r="A45" s="30" t="s">
        <v>157</v>
      </c>
      <c r="B45" s="73" t="s">
        <v>132</v>
      </c>
      <c r="C45" s="32" t="s">
        <v>182</v>
      </c>
      <c r="D45" s="33" t="n">
        <v>2000</v>
      </c>
      <c r="E45" s="74" t="n">
        <v>474</v>
      </c>
      <c r="F45" s="75" t="n">
        <f aca="false">IF(OR(D45="-",IF(E45="-",0,E45)&gt;=IF(D45="-",0,D45)),"-",IF(D45="-",0,D45)-IF(E45="-",0,E45))</f>
        <v>1526</v>
      </c>
    </row>
    <row r="46" customFormat="false" ht="12.75" hidden="false" customHeight="false" outlineLevel="0" collapsed="false">
      <c r="A46" s="30" t="s">
        <v>159</v>
      </c>
      <c r="B46" s="73" t="s">
        <v>132</v>
      </c>
      <c r="C46" s="32" t="s">
        <v>183</v>
      </c>
      <c r="D46" s="33" t="n">
        <v>2000</v>
      </c>
      <c r="E46" s="74" t="n">
        <v>474</v>
      </c>
      <c r="F46" s="75" t="n">
        <f aca="false">IF(OR(D46="-",IF(E46="-",0,E46)&gt;=IF(D46="-",0,D46)),"-",IF(D46="-",0,D46)-IF(E46="-",0,E46))</f>
        <v>1526</v>
      </c>
    </row>
    <row r="47" customFormat="false" ht="12.75" hidden="false" customHeight="false" outlineLevel="0" collapsed="false">
      <c r="A47" s="30" t="s">
        <v>163</v>
      </c>
      <c r="B47" s="73" t="s">
        <v>132</v>
      </c>
      <c r="C47" s="32" t="s">
        <v>184</v>
      </c>
      <c r="D47" s="33" t="n">
        <v>2000</v>
      </c>
      <c r="E47" s="74" t="n">
        <v>474</v>
      </c>
      <c r="F47" s="75" t="n">
        <f aca="false">IF(OR(D47="-",IF(E47="-",0,E47)&gt;=IF(D47="-",0,D47)),"-",IF(D47="-",0,D47)-IF(E47="-",0,E47))</f>
        <v>1526</v>
      </c>
    </row>
    <row r="48" customFormat="false" ht="33.75" hidden="false" customHeight="false" outlineLevel="0" collapsed="false">
      <c r="A48" s="61" t="s">
        <v>185</v>
      </c>
      <c r="B48" s="62" t="s">
        <v>132</v>
      </c>
      <c r="C48" s="63" t="s">
        <v>186</v>
      </c>
      <c r="D48" s="64" t="n">
        <v>65600</v>
      </c>
      <c r="E48" s="65" t="n">
        <v>49200</v>
      </c>
      <c r="F48" s="66" t="n">
        <f aca="false">IF(OR(D48="-",IF(E48="-",0,E48)&gt;=IF(D48="-",0,D48)),"-",IF(D48="-",0,D48)-IF(E48="-",0,E48))</f>
        <v>16400</v>
      </c>
    </row>
    <row r="49" customFormat="false" ht="12.75" hidden="false" customHeight="false" outlineLevel="0" collapsed="false">
      <c r="A49" s="30" t="s">
        <v>154</v>
      </c>
      <c r="B49" s="73" t="s">
        <v>132</v>
      </c>
      <c r="C49" s="32" t="s">
        <v>187</v>
      </c>
      <c r="D49" s="33" t="n">
        <v>65600</v>
      </c>
      <c r="E49" s="74" t="n">
        <v>49200</v>
      </c>
      <c r="F49" s="75" t="n">
        <f aca="false">IF(OR(D49="-",IF(E49="-",0,E49)&gt;=IF(D49="-",0,D49)),"-",IF(D49="-",0,D49)-IF(E49="-",0,E49))</f>
        <v>16400</v>
      </c>
    </row>
    <row r="50" customFormat="false" ht="12.75" hidden="false" customHeight="false" outlineLevel="0" collapsed="false">
      <c r="A50" s="30" t="s">
        <v>122</v>
      </c>
      <c r="B50" s="73" t="s">
        <v>132</v>
      </c>
      <c r="C50" s="32" t="s">
        <v>188</v>
      </c>
      <c r="D50" s="33" t="n">
        <v>65600</v>
      </c>
      <c r="E50" s="74" t="n">
        <v>49200</v>
      </c>
      <c r="F50" s="75" t="n">
        <f aca="false">IF(OR(D50="-",IF(E50="-",0,E50)&gt;=IF(D50="-",0,D50)),"-",IF(D50="-",0,D50)-IF(E50="-",0,E50))</f>
        <v>16400</v>
      </c>
    </row>
    <row r="51" customFormat="false" ht="12.75" hidden="false" customHeight="false" outlineLevel="0" collapsed="false">
      <c r="A51" s="61" t="s">
        <v>189</v>
      </c>
      <c r="B51" s="62" t="s">
        <v>132</v>
      </c>
      <c r="C51" s="63" t="s">
        <v>190</v>
      </c>
      <c r="D51" s="64" t="n">
        <v>10000</v>
      </c>
      <c r="E51" s="65" t="s">
        <v>44</v>
      </c>
      <c r="F51" s="66" t="n">
        <f aca="false">IF(OR(D51="-",IF(E51="-",0,E51)&gt;=IF(D51="-",0,D51)),"-",IF(D51="-",0,D51)-IF(E51="-",0,E51))</f>
        <v>10000</v>
      </c>
    </row>
    <row r="52" customFormat="false" ht="12.75" hidden="false" customHeight="false" outlineLevel="0" collapsed="false">
      <c r="A52" s="30" t="s">
        <v>157</v>
      </c>
      <c r="B52" s="73" t="s">
        <v>132</v>
      </c>
      <c r="C52" s="32" t="s">
        <v>191</v>
      </c>
      <c r="D52" s="33" t="n">
        <v>10000</v>
      </c>
      <c r="E52" s="74" t="s">
        <v>44</v>
      </c>
      <c r="F52" s="75" t="n">
        <f aca="false">IF(OR(D52="-",IF(E52="-",0,E52)&gt;=IF(D52="-",0,D52)),"-",IF(D52="-",0,D52)-IF(E52="-",0,E52))</f>
        <v>10000</v>
      </c>
    </row>
    <row r="53" customFormat="false" ht="12.75" hidden="false" customHeight="false" outlineLevel="0" collapsed="false">
      <c r="A53" s="30" t="s">
        <v>167</v>
      </c>
      <c r="B53" s="73" t="s">
        <v>132</v>
      </c>
      <c r="C53" s="32" t="s">
        <v>192</v>
      </c>
      <c r="D53" s="33" t="n">
        <v>10000</v>
      </c>
      <c r="E53" s="74" t="s">
        <v>44</v>
      </c>
      <c r="F53" s="75" t="n">
        <f aca="false">IF(OR(D53="-",IF(E53="-",0,E53)&gt;=IF(D53="-",0,D53)),"-",IF(D53="-",0,D53)-IF(E53="-",0,E53))</f>
        <v>10000</v>
      </c>
    </row>
    <row r="54" customFormat="false" ht="12.75" hidden="false" customHeight="false" outlineLevel="0" collapsed="false">
      <c r="A54" s="61" t="s">
        <v>193</v>
      </c>
      <c r="B54" s="62" t="s">
        <v>132</v>
      </c>
      <c r="C54" s="63" t="s">
        <v>194</v>
      </c>
      <c r="D54" s="64" t="n">
        <v>105300</v>
      </c>
      <c r="E54" s="65" t="n">
        <v>40899</v>
      </c>
      <c r="F54" s="66" t="n">
        <f aca="false">IF(OR(D54="-",IF(E54="-",0,E54)&gt;=IF(D54="-",0,D54)),"-",IF(D54="-",0,D54)-IF(E54="-",0,E54))</f>
        <v>64401</v>
      </c>
    </row>
    <row r="55" customFormat="false" ht="22.5" hidden="false" customHeight="false" outlineLevel="0" collapsed="false">
      <c r="A55" s="30" t="s">
        <v>146</v>
      </c>
      <c r="B55" s="73" t="s">
        <v>132</v>
      </c>
      <c r="C55" s="32" t="s">
        <v>195</v>
      </c>
      <c r="D55" s="33" t="n">
        <v>35000</v>
      </c>
      <c r="E55" s="74" t="n">
        <v>4114</v>
      </c>
      <c r="F55" s="75" t="n">
        <f aca="false">IF(OR(D55="-",IF(E55="-",0,E55)&gt;=IF(D55="-",0,D55)),"-",IF(D55="-",0,D55)-IF(E55="-",0,E55))</f>
        <v>30886</v>
      </c>
    </row>
    <row r="56" customFormat="false" ht="22.5" hidden="false" customHeight="false" outlineLevel="0" collapsed="false">
      <c r="A56" s="30" t="s">
        <v>148</v>
      </c>
      <c r="B56" s="73" t="s">
        <v>132</v>
      </c>
      <c r="C56" s="32" t="s">
        <v>196</v>
      </c>
      <c r="D56" s="33" t="n">
        <v>35000</v>
      </c>
      <c r="E56" s="74" t="n">
        <v>4114</v>
      </c>
      <c r="F56" s="75" t="n">
        <f aca="false">IF(OR(D56="-",IF(E56="-",0,E56)&gt;=IF(D56="-",0,D56)),"-",IF(D56="-",0,D56)-IF(E56="-",0,E56))</f>
        <v>30886</v>
      </c>
    </row>
    <row r="57" customFormat="false" ht="22.5" hidden="false" customHeight="false" outlineLevel="0" collapsed="false">
      <c r="A57" s="30" t="s">
        <v>150</v>
      </c>
      <c r="B57" s="73" t="s">
        <v>132</v>
      </c>
      <c r="C57" s="32" t="s">
        <v>197</v>
      </c>
      <c r="D57" s="33" t="n">
        <v>35000</v>
      </c>
      <c r="E57" s="74" t="n">
        <v>4114</v>
      </c>
      <c r="F57" s="75" t="n">
        <f aca="false">IF(OR(D57="-",IF(E57="-",0,E57)&gt;=IF(D57="-",0,D57)),"-",IF(D57="-",0,D57)-IF(E57="-",0,E57))</f>
        <v>30886</v>
      </c>
    </row>
    <row r="58" customFormat="false" ht="12.75" hidden="false" customHeight="false" outlineLevel="0" collapsed="false">
      <c r="A58" s="30" t="s">
        <v>157</v>
      </c>
      <c r="B58" s="73" t="s">
        <v>132</v>
      </c>
      <c r="C58" s="32" t="s">
        <v>198</v>
      </c>
      <c r="D58" s="33" t="n">
        <v>70300</v>
      </c>
      <c r="E58" s="74" t="n">
        <v>36785</v>
      </c>
      <c r="F58" s="75" t="n">
        <f aca="false">IF(OR(D58="-",IF(E58="-",0,E58)&gt;=IF(D58="-",0,D58)),"-",IF(D58="-",0,D58)-IF(E58="-",0,E58))</f>
        <v>33515</v>
      </c>
    </row>
    <row r="59" customFormat="false" ht="12.75" hidden="false" customHeight="false" outlineLevel="0" collapsed="false">
      <c r="A59" s="30" t="s">
        <v>159</v>
      </c>
      <c r="B59" s="73" t="s">
        <v>132</v>
      </c>
      <c r="C59" s="32" t="s">
        <v>199</v>
      </c>
      <c r="D59" s="33" t="n">
        <v>70300</v>
      </c>
      <c r="E59" s="74" t="n">
        <v>36785</v>
      </c>
      <c r="F59" s="75" t="n">
        <f aca="false">IF(OR(D59="-",IF(E59="-",0,E59)&gt;=IF(D59="-",0,D59)),"-",IF(D59="-",0,D59)-IF(E59="-",0,E59))</f>
        <v>33515</v>
      </c>
    </row>
    <row r="60" customFormat="false" ht="22.5" hidden="false" customHeight="false" outlineLevel="0" collapsed="false">
      <c r="A60" s="30" t="s">
        <v>161</v>
      </c>
      <c r="B60" s="73" t="s">
        <v>132</v>
      </c>
      <c r="C60" s="32" t="s">
        <v>200</v>
      </c>
      <c r="D60" s="33" t="n">
        <v>43300</v>
      </c>
      <c r="E60" s="74" t="n">
        <v>14082.5</v>
      </c>
      <c r="F60" s="75" t="n">
        <f aca="false">IF(OR(D60="-",IF(E60="-",0,E60)&gt;=IF(D60="-",0,D60)),"-",IF(D60="-",0,D60)-IF(E60="-",0,E60))</f>
        <v>29217.5</v>
      </c>
    </row>
    <row r="61" customFormat="false" ht="12.75" hidden="false" customHeight="false" outlineLevel="0" collapsed="false">
      <c r="A61" s="30" t="s">
        <v>163</v>
      </c>
      <c r="B61" s="73" t="s">
        <v>132</v>
      </c>
      <c r="C61" s="32" t="s">
        <v>201</v>
      </c>
      <c r="D61" s="33" t="n">
        <v>7000</v>
      </c>
      <c r="E61" s="74" t="n">
        <v>2702.5</v>
      </c>
      <c r="F61" s="75" t="n">
        <f aca="false">IF(OR(D61="-",IF(E61="-",0,E61)&gt;=IF(D61="-",0,D61)),"-",IF(D61="-",0,D61)-IF(E61="-",0,E61))</f>
        <v>4297.5</v>
      </c>
    </row>
    <row r="62" customFormat="false" ht="12.75" hidden="false" customHeight="false" outlineLevel="0" collapsed="false">
      <c r="A62" s="30" t="s">
        <v>165</v>
      </c>
      <c r="B62" s="73" t="s">
        <v>132</v>
      </c>
      <c r="C62" s="32" t="s">
        <v>202</v>
      </c>
      <c r="D62" s="33" t="n">
        <v>20000</v>
      </c>
      <c r="E62" s="74" t="n">
        <v>20000</v>
      </c>
      <c r="F62" s="75" t="str">
        <f aca="false">IF(OR(D62="-",IF(E62="-",0,E62)&gt;=IF(D62="-",0,D62)),"-",IF(D62="-",0,D62)-IF(E62="-",0,E62))</f>
        <v>-</v>
      </c>
    </row>
    <row r="63" customFormat="false" ht="12.75" hidden="false" customHeight="false" outlineLevel="0" collapsed="false">
      <c r="A63" s="61" t="s">
        <v>203</v>
      </c>
      <c r="B63" s="62" t="s">
        <v>132</v>
      </c>
      <c r="C63" s="63" t="s">
        <v>204</v>
      </c>
      <c r="D63" s="64" t="n">
        <v>241700</v>
      </c>
      <c r="E63" s="65" t="n">
        <v>97465.75</v>
      </c>
      <c r="F63" s="66" t="n">
        <f aca="false">IF(OR(D63="-",IF(E63="-",0,E63)&gt;=IF(D63="-",0,D63)),"-",IF(D63="-",0,D63)-IF(E63="-",0,E63))</f>
        <v>144234.25</v>
      </c>
    </row>
    <row r="64" customFormat="false" ht="56.25" hidden="false" customHeight="false" outlineLevel="0" collapsed="false">
      <c r="A64" s="30" t="s">
        <v>136</v>
      </c>
      <c r="B64" s="73" t="s">
        <v>132</v>
      </c>
      <c r="C64" s="32" t="s">
        <v>205</v>
      </c>
      <c r="D64" s="33" t="n">
        <v>241700</v>
      </c>
      <c r="E64" s="74" t="n">
        <v>97465.75</v>
      </c>
      <c r="F64" s="75" t="n">
        <f aca="false">IF(OR(D64="-",IF(E64="-",0,E64)&gt;=IF(D64="-",0,D64)),"-",IF(D64="-",0,D64)-IF(E64="-",0,E64))</f>
        <v>144234.25</v>
      </c>
    </row>
    <row r="65" customFormat="false" ht="22.5" hidden="false" customHeight="false" outlineLevel="0" collapsed="false">
      <c r="A65" s="30" t="s">
        <v>138</v>
      </c>
      <c r="B65" s="73" t="s">
        <v>132</v>
      </c>
      <c r="C65" s="32" t="s">
        <v>206</v>
      </c>
      <c r="D65" s="33" t="n">
        <v>241700</v>
      </c>
      <c r="E65" s="74" t="n">
        <v>97465.75</v>
      </c>
      <c r="F65" s="75" t="n">
        <f aca="false">IF(OR(D65="-",IF(E65="-",0,E65)&gt;=IF(D65="-",0,D65)),"-",IF(D65="-",0,D65)-IF(E65="-",0,E65))</f>
        <v>144234.25</v>
      </c>
    </row>
    <row r="66" customFormat="false" ht="22.5" hidden="false" customHeight="false" outlineLevel="0" collapsed="false">
      <c r="A66" s="30" t="s">
        <v>140</v>
      </c>
      <c r="B66" s="73" t="s">
        <v>132</v>
      </c>
      <c r="C66" s="32" t="s">
        <v>207</v>
      </c>
      <c r="D66" s="33" t="n">
        <v>185600</v>
      </c>
      <c r="E66" s="74" t="n">
        <v>76465.94</v>
      </c>
      <c r="F66" s="75" t="n">
        <f aca="false">IF(OR(D66="-",IF(E66="-",0,E66)&gt;=IF(D66="-",0,D66)),"-",IF(D66="-",0,D66)-IF(E66="-",0,E66))</f>
        <v>109134.06</v>
      </c>
    </row>
    <row r="67" customFormat="false" ht="33.75" hidden="false" customHeight="false" outlineLevel="0" collapsed="false">
      <c r="A67" s="30" t="s">
        <v>144</v>
      </c>
      <c r="B67" s="73" t="s">
        <v>132</v>
      </c>
      <c r="C67" s="32" t="s">
        <v>208</v>
      </c>
      <c r="D67" s="33" t="n">
        <v>56100</v>
      </c>
      <c r="E67" s="74" t="n">
        <v>20999.81</v>
      </c>
      <c r="F67" s="75" t="n">
        <f aca="false">IF(OR(D67="-",IF(E67="-",0,E67)&gt;=IF(D67="-",0,D67)),"-",IF(D67="-",0,D67)-IF(E67="-",0,E67))</f>
        <v>35100.19</v>
      </c>
    </row>
    <row r="68" customFormat="false" ht="12.75" hidden="false" customHeight="false" outlineLevel="0" collapsed="false">
      <c r="A68" s="61" t="s">
        <v>209</v>
      </c>
      <c r="B68" s="62" t="s">
        <v>132</v>
      </c>
      <c r="C68" s="63" t="s">
        <v>210</v>
      </c>
      <c r="D68" s="64" t="n">
        <v>241700</v>
      </c>
      <c r="E68" s="65" t="n">
        <v>97465.75</v>
      </c>
      <c r="F68" s="66" t="n">
        <f aca="false">IF(OR(D68="-",IF(E68="-",0,E68)&gt;=IF(D68="-",0,D68)),"-",IF(D68="-",0,D68)-IF(E68="-",0,E68))</f>
        <v>144234.25</v>
      </c>
    </row>
    <row r="69" customFormat="false" ht="56.25" hidden="false" customHeight="false" outlineLevel="0" collapsed="false">
      <c r="A69" s="30" t="s">
        <v>136</v>
      </c>
      <c r="B69" s="73" t="s">
        <v>132</v>
      </c>
      <c r="C69" s="32" t="s">
        <v>211</v>
      </c>
      <c r="D69" s="33" t="n">
        <v>241700</v>
      </c>
      <c r="E69" s="74" t="n">
        <v>97465.75</v>
      </c>
      <c r="F69" s="75" t="n">
        <f aca="false">IF(OR(D69="-",IF(E69="-",0,E69)&gt;=IF(D69="-",0,D69)),"-",IF(D69="-",0,D69)-IF(E69="-",0,E69))</f>
        <v>144234.25</v>
      </c>
    </row>
    <row r="70" customFormat="false" ht="22.5" hidden="false" customHeight="false" outlineLevel="0" collapsed="false">
      <c r="A70" s="30" t="s">
        <v>138</v>
      </c>
      <c r="B70" s="73" t="s">
        <v>132</v>
      </c>
      <c r="C70" s="32" t="s">
        <v>212</v>
      </c>
      <c r="D70" s="33" t="n">
        <v>241700</v>
      </c>
      <c r="E70" s="74" t="n">
        <v>97465.75</v>
      </c>
      <c r="F70" s="75" t="n">
        <f aca="false">IF(OR(D70="-",IF(E70="-",0,E70)&gt;=IF(D70="-",0,D70)),"-",IF(D70="-",0,D70)-IF(E70="-",0,E70))</f>
        <v>144234.25</v>
      </c>
    </row>
    <row r="71" customFormat="false" ht="22.5" hidden="false" customHeight="false" outlineLevel="0" collapsed="false">
      <c r="A71" s="30" t="s">
        <v>140</v>
      </c>
      <c r="B71" s="73" t="s">
        <v>132</v>
      </c>
      <c r="C71" s="32" t="s">
        <v>213</v>
      </c>
      <c r="D71" s="33" t="n">
        <v>185600</v>
      </c>
      <c r="E71" s="74" t="n">
        <v>76465.94</v>
      </c>
      <c r="F71" s="75" t="n">
        <f aca="false">IF(OR(D71="-",IF(E71="-",0,E71)&gt;=IF(D71="-",0,D71)),"-",IF(D71="-",0,D71)-IF(E71="-",0,E71))</f>
        <v>109134.06</v>
      </c>
    </row>
    <row r="72" customFormat="false" ht="33.75" hidden="false" customHeight="false" outlineLevel="0" collapsed="false">
      <c r="A72" s="30" t="s">
        <v>144</v>
      </c>
      <c r="B72" s="73" t="s">
        <v>132</v>
      </c>
      <c r="C72" s="32" t="s">
        <v>214</v>
      </c>
      <c r="D72" s="33" t="n">
        <v>56100</v>
      </c>
      <c r="E72" s="74" t="n">
        <v>20999.81</v>
      </c>
      <c r="F72" s="75" t="n">
        <f aca="false">IF(OR(D72="-",IF(E72="-",0,E72)&gt;=IF(D72="-",0,D72)),"-",IF(D72="-",0,D72)-IF(E72="-",0,E72))</f>
        <v>35100.19</v>
      </c>
    </row>
    <row r="73" customFormat="false" ht="22.5" hidden="false" customHeight="false" outlineLevel="0" collapsed="false">
      <c r="A73" s="61" t="s">
        <v>215</v>
      </c>
      <c r="B73" s="62" t="s">
        <v>132</v>
      </c>
      <c r="C73" s="63" t="s">
        <v>216</v>
      </c>
      <c r="D73" s="64" t="n">
        <v>21200</v>
      </c>
      <c r="E73" s="65" t="s">
        <v>44</v>
      </c>
      <c r="F73" s="66" t="n">
        <f aca="false">IF(OR(D73="-",IF(E73="-",0,E73)&gt;=IF(D73="-",0,D73)),"-",IF(D73="-",0,D73)-IF(E73="-",0,E73))</f>
        <v>21200</v>
      </c>
    </row>
    <row r="74" customFormat="false" ht="22.5" hidden="false" customHeight="false" outlineLevel="0" collapsed="false">
      <c r="A74" s="30" t="s">
        <v>146</v>
      </c>
      <c r="B74" s="73" t="s">
        <v>132</v>
      </c>
      <c r="C74" s="32" t="s">
        <v>217</v>
      </c>
      <c r="D74" s="33" t="n">
        <v>21200</v>
      </c>
      <c r="E74" s="74" t="s">
        <v>44</v>
      </c>
      <c r="F74" s="75" t="n">
        <f aca="false">IF(OR(D74="-",IF(E74="-",0,E74)&gt;=IF(D74="-",0,D74)),"-",IF(D74="-",0,D74)-IF(E74="-",0,E74))</f>
        <v>21200</v>
      </c>
    </row>
    <row r="75" customFormat="false" ht="22.5" hidden="false" customHeight="false" outlineLevel="0" collapsed="false">
      <c r="A75" s="30" t="s">
        <v>148</v>
      </c>
      <c r="B75" s="73" t="s">
        <v>132</v>
      </c>
      <c r="C75" s="32" t="s">
        <v>218</v>
      </c>
      <c r="D75" s="33" t="n">
        <v>21200</v>
      </c>
      <c r="E75" s="74" t="s">
        <v>44</v>
      </c>
      <c r="F75" s="75" t="n">
        <f aca="false">IF(OR(D75="-",IF(E75="-",0,E75)&gt;=IF(D75="-",0,D75)),"-",IF(D75="-",0,D75)-IF(E75="-",0,E75))</f>
        <v>21200</v>
      </c>
    </row>
    <row r="76" customFormat="false" ht="22.5" hidden="false" customHeight="false" outlineLevel="0" collapsed="false">
      <c r="A76" s="30" t="s">
        <v>150</v>
      </c>
      <c r="B76" s="73" t="s">
        <v>132</v>
      </c>
      <c r="C76" s="32" t="s">
        <v>219</v>
      </c>
      <c r="D76" s="33" t="n">
        <v>21200</v>
      </c>
      <c r="E76" s="74" t="s">
        <v>44</v>
      </c>
      <c r="F76" s="75" t="n">
        <f aca="false">IF(OR(D76="-",IF(E76="-",0,E76)&gt;=IF(D76="-",0,D76)),"-",IF(D76="-",0,D76)-IF(E76="-",0,E76))</f>
        <v>21200</v>
      </c>
    </row>
    <row r="77" customFormat="false" ht="12.75" hidden="false" customHeight="false" outlineLevel="0" collapsed="false">
      <c r="A77" s="61" t="s">
        <v>220</v>
      </c>
      <c r="B77" s="62" t="s">
        <v>132</v>
      </c>
      <c r="C77" s="63" t="s">
        <v>221</v>
      </c>
      <c r="D77" s="64" t="n">
        <v>6200</v>
      </c>
      <c r="E77" s="65" t="s">
        <v>44</v>
      </c>
      <c r="F77" s="66" t="n">
        <f aca="false">IF(OR(D77="-",IF(E77="-",0,E77)&gt;=IF(D77="-",0,D77)),"-",IF(D77="-",0,D77)-IF(E77="-",0,E77))</f>
        <v>6200</v>
      </c>
    </row>
    <row r="78" customFormat="false" ht="22.5" hidden="false" customHeight="false" outlineLevel="0" collapsed="false">
      <c r="A78" s="30" t="s">
        <v>146</v>
      </c>
      <c r="B78" s="73" t="s">
        <v>132</v>
      </c>
      <c r="C78" s="32" t="s">
        <v>222</v>
      </c>
      <c r="D78" s="33" t="n">
        <v>6200</v>
      </c>
      <c r="E78" s="74" t="s">
        <v>44</v>
      </c>
      <c r="F78" s="75" t="n">
        <f aca="false">IF(OR(D78="-",IF(E78="-",0,E78)&gt;=IF(D78="-",0,D78)),"-",IF(D78="-",0,D78)-IF(E78="-",0,E78))</f>
        <v>6200</v>
      </c>
    </row>
    <row r="79" customFormat="false" ht="22.5" hidden="false" customHeight="false" outlineLevel="0" collapsed="false">
      <c r="A79" s="30" t="s">
        <v>148</v>
      </c>
      <c r="B79" s="73" t="s">
        <v>132</v>
      </c>
      <c r="C79" s="32" t="s">
        <v>223</v>
      </c>
      <c r="D79" s="33" t="n">
        <v>6200</v>
      </c>
      <c r="E79" s="74" t="s">
        <v>44</v>
      </c>
      <c r="F79" s="75" t="n">
        <f aca="false">IF(OR(D79="-",IF(E79="-",0,E79)&gt;=IF(D79="-",0,D79)),"-",IF(D79="-",0,D79)-IF(E79="-",0,E79))</f>
        <v>6200</v>
      </c>
    </row>
    <row r="80" customFormat="false" ht="22.5" hidden="false" customHeight="false" outlineLevel="0" collapsed="false">
      <c r="A80" s="30" t="s">
        <v>150</v>
      </c>
      <c r="B80" s="73" t="s">
        <v>132</v>
      </c>
      <c r="C80" s="32" t="s">
        <v>224</v>
      </c>
      <c r="D80" s="33" t="n">
        <v>6200</v>
      </c>
      <c r="E80" s="74" t="s">
        <v>44</v>
      </c>
      <c r="F80" s="75" t="n">
        <f aca="false">IF(OR(D80="-",IF(E80="-",0,E80)&gt;=IF(D80="-",0,D80)),"-",IF(D80="-",0,D80)-IF(E80="-",0,E80))</f>
        <v>6200</v>
      </c>
    </row>
    <row r="81" customFormat="false" ht="22.5" hidden="false" customHeight="false" outlineLevel="0" collapsed="false">
      <c r="A81" s="61" t="s">
        <v>225</v>
      </c>
      <c r="B81" s="62" t="s">
        <v>132</v>
      </c>
      <c r="C81" s="63" t="s">
        <v>226</v>
      </c>
      <c r="D81" s="64" t="n">
        <v>15000</v>
      </c>
      <c r="E81" s="65" t="s">
        <v>44</v>
      </c>
      <c r="F81" s="66" t="n">
        <f aca="false">IF(OR(D81="-",IF(E81="-",0,E81)&gt;=IF(D81="-",0,D81)),"-",IF(D81="-",0,D81)-IF(E81="-",0,E81))</f>
        <v>15000</v>
      </c>
    </row>
    <row r="82" customFormat="false" ht="22.5" hidden="false" customHeight="false" outlineLevel="0" collapsed="false">
      <c r="A82" s="30" t="s">
        <v>146</v>
      </c>
      <c r="B82" s="73" t="s">
        <v>132</v>
      </c>
      <c r="C82" s="32" t="s">
        <v>227</v>
      </c>
      <c r="D82" s="33" t="n">
        <v>15000</v>
      </c>
      <c r="E82" s="74" t="s">
        <v>44</v>
      </c>
      <c r="F82" s="75" t="n">
        <f aca="false">IF(OR(D82="-",IF(E82="-",0,E82)&gt;=IF(D82="-",0,D82)),"-",IF(D82="-",0,D82)-IF(E82="-",0,E82))</f>
        <v>15000</v>
      </c>
    </row>
    <row r="83" customFormat="false" ht="22.5" hidden="false" customHeight="false" outlineLevel="0" collapsed="false">
      <c r="A83" s="30" t="s">
        <v>148</v>
      </c>
      <c r="B83" s="73" t="s">
        <v>132</v>
      </c>
      <c r="C83" s="32" t="s">
        <v>228</v>
      </c>
      <c r="D83" s="33" t="n">
        <v>15000</v>
      </c>
      <c r="E83" s="74" t="s">
        <v>44</v>
      </c>
      <c r="F83" s="75" t="n">
        <f aca="false">IF(OR(D83="-",IF(E83="-",0,E83)&gt;=IF(D83="-",0,D83)),"-",IF(D83="-",0,D83)-IF(E83="-",0,E83))</f>
        <v>15000</v>
      </c>
    </row>
    <row r="84" customFormat="false" ht="22.5" hidden="false" customHeight="false" outlineLevel="0" collapsed="false">
      <c r="A84" s="30" t="s">
        <v>150</v>
      </c>
      <c r="B84" s="73" t="s">
        <v>132</v>
      </c>
      <c r="C84" s="32" t="s">
        <v>229</v>
      </c>
      <c r="D84" s="33" t="n">
        <v>15000</v>
      </c>
      <c r="E84" s="74" t="s">
        <v>44</v>
      </c>
      <c r="F84" s="75" t="n">
        <f aca="false">IF(OR(D84="-",IF(E84="-",0,E84)&gt;=IF(D84="-",0,D84)),"-",IF(D84="-",0,D84)-IF(E84="-",0,E84))</f>
        <v>15000</v>
      </c>
    </row>
    <row r="85" customFormat="false" ht="12.75" hidden="false" customHeight="false" outlineLevel="0" collapsed="false">
      <c r="A85" s="61" t="s">
        <v>230</v>
      </c>
      <c r="B85" s="62" t="s">
        <v>132</v>
      </c>
      <c r="C85" s="63" t="s">
        <v>231</v>
      </c>
      <c r="D85" s="64" t="n">
        <v>180000</v>
      </c>
      <c r="E85" s="65" t="n">
        <v>160000</v>
      </c>
      <c r="F85" s="66" t="n">
        <f aca="false">IF(OR(D85="-",IF(E85="-",0,E85)&gt;=IF(D85="-",0,D85)),"-",IF(D85="-",0,D85)-IF(E85="-",0,E85))</f>
        <v>20000</v>
      </c>
    </row>
    <row r="86" customFormat="false" ht="22.5" hidden="false" customHeight="false" outlineLevel="0" collapsed="false">
      <c r="A86" s="30" t="s">
        <v>146</v>
      </c>
      <c r="B86" s="73" t="s">
        <v>132</v>
      </c>
      <c r="C86" s="32" t="s">
        <v>232</v>
      </c>
      <c r="D86" s="33" t="n">
        <v>180000</v>
      </c>
      <c r="E86" s="74" t="n">
        <v>160000</v>
      </c>
      <c r="F86" s="75" t="n">
        <f aca="false">IF(OR(D86="-",IF(E86="-",0,E86)&gt;=IF(D86="-",0,D86)),"-",IF(D86="-",0,D86)-IF(E86="-",0,E86))</f>
        <v>20000</v>
      </c>
    </row>
    <row r="87" customFormat="false" ht="22.5" hidden="false" customHeight="false" outlineLevel="0" collapsed="false">
      <c r="A87" s="30" t="s">
        <v>148</v>
      </c>
      <c r="B87" s="73" t="s">
        <v>132</v>
      </c>
      <c r="C87" s="32" t="s">
        <v>233</v>
      </c>
      <c r="D87" s="33" t="n">
        <v>180000</v>
      </c>
      <c r="E87" s="74" t="n">
        <v>160000</v>
      </c>
      <c r="F87" s="75" t="n">
        <f aca="false">IF(OR(D87="-",IF(E87="-",0,E87)&gt;=IF(D87="-",0,D87)),"-",IF(D87="-",0,D87)-IF(E87="-",0,E87))</f>
        <v>20000</v>
      </c>
    </row>
    <row r="88" customFormat="false" ht="22.5" hidden="false" customHeight="false" outlineLevel="0" collapsed="false">
      <c r="A88" s="30" t="s">
        <v>150</v>
      </c>
      <c r="B88" s="73" t="s">
        <v>132</v>
      </c>
      <c r="C88" s="32" t="s">
        <v>234</v>
      </c>
      <c r="D88" s="33" t="n">
        <v>160000</v>
      </c>
      <c r="E88" s="74" t="n">
        <v>160000</v>
      </c>
      <c r="F88" s="75" t="str">
        <f aca="false">IF(OR(D88="-",IF(E88="-",0,E88)&gt;=IF(D88="-",0,D88)),"-",IF(D88="-",0,D88)-IF(E88="-",0,E88))</f>
        <v>-</v>
      </c>
    </row>
    <row r="89" customFormat="false" ht="45" hidden="false" customHeight="false" outlineLevel="0" collapsed="false">
      <c r="A89" s="30" t="s">
        <v>235</v>
      </c>
      <c r="B89" s="73" t="s">
        <v>132</v>
      </c>
      <c r="C89" s="32" t="s">
        <v>236</v>
      </c>
      <c r="D89" s="33" t="n">
        <v>20000</v>
      </c>
      <c r="E89" s="74" t="s">
        <v>44</v>
      </c>
      <c r="F89" s="75" t="n">
        <f aca="false">IF(OR(D89="-",IF(E89="-",0,E89)&gt;=IF(D89="-",0,D89)),"-",IF(D89="-",0,D89)-IF(E89="-",0,E89))</f>
        <v>20000</v>
      </c>
    </row>
    <row r="90" customFormat="false" ht="12.75" hidden="false" customHeight="false" outlineLevel="0" collapsed="false">
      <c r="A90" s="61" t="s">
        <v>237</v>
      </c>
      <c r="B90" s="62" t="s">
        <v>132</v>
      </c>
      <c r="C90" s="63" t="s">
        <v>238</v>
      </c>
      <c r="D90" s="64" t="n">
        <v>160000</v>
      </c>
      <c r="E90" s="65" t="n">
        <v>160000</v>
      </c>
      <c r="F90" s="66" t="str">
        <f aca="false">IF(OR(D90="-",IF(E90="-",0,E90)&gt;=IF(D90="-",0,D90)),"-",IF(D90="-",0,D90)-IF(E90="-",0,E90))</f>
        <v>-</v>
      </c>
    </row>
    <row r="91" customFormat="false" ht="22.5" hidden="false" customHeight="false" outlineLevel="0" collapsed="false">
      <c r="A91" s="30" t="s">
        <v>146</v>
      </c>
      <c r="B91" s="73" t="s">
        <v>132</v>
      </c>
      <c r="C91" s="32" t="s">
        <v>239</v>
      </c>
      <c r="D91" s="33" t="n">
        <v>160000</v>
      </c>
      <c r="E91" s="74" t="n">
        <v>160000</v>
      </c>
      <c r="F91" s="75" t="str">
        <f aca="false">IF(OR(D91="-",IF(E91="-",0,E91)&gt;=IF(D91="-",0,D91)),"-",IF(D91="-",0,D91)-IF(E91="-",0,E91))</f>
        <v>-</v>
      </c>
    </row>
    <row r="92" customFormat="false" ht="22.5" hidden="false" customHeight="false" outlineLevel="0" collapsed="false">
      <c r="A92" s="30" t="s">
        <v>148</v>
      </c>
      <c r="B92" s="73" t="s">
        <v>132</v>
      </c>
      <c r="C92" s="32" t="s">
        <v>240</v>
      </c>
      <c r="D92" s="33" t="n">
        <v>160000</v>
      </c>
      <c r="E92" s="74" t="n">
        <v>160000</v>
      </c>
      <c r="F92" s="75" t="str">
        <f aca="false">IF(OR(D92="-",IF(E92="-",0,E92)&gt;=IF(D92="-",0,D92)),"-",IF(D92="-",0,D92)-IF(E92="-",0,E92))</f>
        <v>-</v>
      </c>
    </row>
    <row r="93" customFormat="false" ht="22.5" hidden="false" customHeight="false" outlineLevel="0" collapsed="false">
      <c r="A93" s="30" t="s">
        <v>150</v>
      </c>
      <c r="B93" s="73" t="s">
        <v>132</v>
      </c>
      <c r="C93" s="32" t="s">
        <v>241</v>
      </c>
      <c r="D93" s="33" t="n">
        <v>160000</v>
      </c>
      <c r="E93" s="74" t="n">
        <v>160000</v>
      </c>
      <c r="F93" s="75" t="str">
        <f aca="false">IF(OR(D93="-",IF(E93="-",0,E93)&gt;=IF(D93="-",0,D93)),"-",IF(D93="-",0,D93)-IF(E93="-",0,E93))</f>
        <v>-</v>
      </c>
    </row>
    <row r="94" customFormat="false" ht="12.75" hidden="false" customHeight="false" outlineLevel="0" collapsed="false">
      <c r="A94" s="61" t="s">
        <v>242</v>
      </c>
      <c r="B94" s="62" t="s">
        <v>132</v>
      </c>
      <c r="C94" s="63" t="s">
        <v>243</v>
      </c>
      <c r="D94" s="64" t="n">
        <v>20000</v>
      </c>
      <c r="E94" s="65" t="s">
        <v>44</v>
      </c>
      <c r="F94" s="66" t="n">
        <f aca="false">IF(OR(D94="-",IF(E94="-",0,E94)&gt;=IF(D94="-",0,D94)),"-",IF(D94="-",0,D94)-IF(E94="-",0,E94))</f>
        <v>20000</v>
      </c>
    </row>
    <row r="95" customFormat="false" ht="22.5" hidden="false" customHeight="false" outlineLevel="0" collapsed="false">
      <c r="A95" s="30" t="s">
        <v>146</v>
      </c>
      <c r="B95" s="73" t="s">
        <v>132</v>
      </c>
      <c r="C95" s="32" t="s">
        <v>244</v>
      </c>
      <c r="D95" s="33" t="n">
        <v>20000</v>
      </c>
      <c r="E95" s="74" t="s">
        <v>44</v>
      </c>
      <c r="F95" s="75" t="n">
        <f aca="false">IF(OR(D95="-",IF(E95="-",0,E95)&gt;=IF(D95="-",0,D95)),"-",IF(D95="-",0,D95)-IF(E95="-",0,E95))</f>
        <v>20000</v>
      </c>
    </row>
    <row r="96" customFormat="false" ht="22.5" hidden="false" customHeight="false" outlineLevel="0" collapsed="false">
      <c r="A96" s="30" t="s">
        <v>148</v>
      </c>
      <c r="B96" s="73" t="s">
        <v>132</v>
      </c>
      <c r="C96" s="32" t="s">
        <v>245</v>
      </c>
      <c r="D96" s="33" t="n">
        <v>20000</v>
      </c>
      <c r="E96" s="74" t="s">
        <v>44</v>
      </c>
      <c r="F96" s="75" t="n">
        <f aca="false">IF(OR(D96="-",IF(E96="-",0,E96)&gt;=IF(D96="-",0,D96)),"-",IF(D96="-",0,D96)-IF(E96="-",0,E96))</f>
        <v>20000</v>
      </c>
    </row>
    <row r="97" customFormat="false" ht="45" hidden="false" customHeight="false" outlineLevel="0" collapsed="false">
      <c r="A97" s="30" t="s">
        <v>235</v>
      </c>
      <c r="B97" s="73" t="s">
        <v>132</v>
      </c>
      <c r="C97" s="32" t="s">
        <v>246</v>
      </c>
      <c r="D97" s="33" t="n">
        <v>20000</v>
      </c>
      <c r="E97" s="74" t="s">
        <v>44</v>
      </c>
      <c r="F97" s="75" t="n">
        <f aca="false">IF(OR(D97="-",IF(E97="-",0,E97)&gt;=IF(D97="-",0,D97)),"-",IF(D97="-",0,D97)-IF(E97="-",0,E97))</f>
        <v>20000</v>
      </c>
    </row>
    <row r="98" customFormat="false" ht="12.75" hidden="false" customHeight="false" outlineLevel="0" collapsed="false">
      <c r="A98" s="61" t="s">
        <v>247</v>
      </c>
      <c r="B98" s="62" t="s">
        <v>132</v>
      </c>
      <c r="C98" s="63" t="s">
        <v>248</v>
      </c>
      <c r="D98" s="64" t="n">
        <v>1217300</v>
      </c>
      <c r="E98" s="65" t="n">
        <v>629664.93</v>
      </c>
      <c r="F98" s="66" t="n">
        <f aca="false">IF(OR(D98="-",IF(E98="-",0,E98)&gt;=IF(D98="-",0,D98)),"-",IF(D98="-",0,D98)-IF(E98="-",0,E98))</f>
        <v>587635.07</v>
      </c>
    </row>
    <row r="99" customFormat="false" ht="22.5" hidden="false" customHeight="false" outlineLevel="0" collapsed="false">
      <c r="A99" s="30" t="s">
        <v>146</v>
      </c>
      <c r="B99" s="73" t="s">
        <v>132</v>
      </c>
      <c r="C99" s="32" t="s">
        <v>249</v>
      </c>
      <c r="D99" s="33" t="n">
        <v>1217300</v>
      </c>
      <c r="E99" s="74" t="n">
        <v>629664.93</v>
      </c>
      <c r="F99" s="75" t="n">
        <f aca="false">IF(OR(D99="-",IF(E99="-",0,E99)&gt;=IF(D99="-",0,D99)),"-",IF(D99="-",0,D99)-IF(E99="-",0,E99))</f>
        <v>587635.07</v>
      </c>
    </row>
    <row r="100" customFormat="false" ht="22.5" hidden="false" customHeight="false" outlineLevel="0" collapsed="false">
      <c r="A100" s="30" t="s">
        <v>148</v>
      </c>
      <c r="B100" s="73" t="s">
        <v>132</v>
      </c>
      <c r="C100" s="32" t="s">
        <v>250</v>
      </c>
      <c r="D100" s="33" t="n">
        <v>1217300</v>
      </c>
      <c r="E100" s="74" t="n">
        <v>629664.93</v>
      </c>
      <c r="F100" s="75" t="n">
        <f aca="false">IF(OR(D100="-",IF(E100="-",0,E100)&gt;=IF(D100="-",0,D100)),"-",IF(D100="-",0,D100)-IF(E100="-",0,E100))</f>
        <v>587635.07</v>
      </c>
    </row>
    <row r="101" customFormat="false" ht="22.5" hidden="false" customHeight="false" outlineLevel="0" collapsed="false">
      <c r="A101" s="30" t="s">
        <v>150</v>
      </c>
      <c r="B101" s="73" t="s">
        <v>132</v>
      </c>
      <c r="C101" s="32" t="s">
        <v>251</v>
      </c>
      <c r="D101" s="33" t="n">
        <v>475200</v>
      </c>
      <c r="E101" s="74" t="n">
        <v>192650.33</v>
      </c>
      <c r="F101" s="75" t="n">
        <f aca="false">IF(OR(D101="-",IF(E101="-",0,E101)&gt;=IF(D101="-",0,D101)),"-",IF(D101="-",0,D101)-IF(E101="-",0,E101))</f>
        <v>282549.67</v>
      </c>
    </row>
    <row r="102" customFormat="false" ht="12.75" hidden="false" customHeight="false" outlineLevel="0" collapsed="false">
      <c r="A102" s="30" t="s">
        <v>152</v>
      </c>
      <c r="B102" s="73" t="s">
        <v>132</v>
      </c>
      <c r="C102" s="32" t="s">
        <v>252</v>
      </c>
      <c r="D102" s="33" t="n">
        <v>742100</v>
      </c>
      <c r="E102" s="74" t="n">
        <v>437014.6</v>
      </c>
      <c r="F102" s="75" t="n">
        <f aca="false">IF(OR(D102="-",IF(E102="-",0,E102)&gt;=IF(D102="-",0,D102)),"-",IF(D102="-",0,D102)-IF(E102="-",0,E102))</f>
        <v>305085.4</v>
      </c>
    </row>
    <row r="103" customFormat="false" ht="12.75" hidden="false" customHeight="false" outlineLevel="0" collapsed="false">
      <c r="A103" s="61" t="s">
        <v>253</v>
      </c>
      <c r="B103" s="62" t="s">
        <v>132</v>
      </c>
      <c r="C103" s="63" t="s">
        <v>254</v>
      </c>
      <c r="D103" s="64" t="n">
        <v>1217300</v>
      </c>
      <c r="E103" s="65" t="n">
        <v>629664.93</v>
      </c>
      <c r="F103" s="66" t="n">
        <f aca="false">IF(OR(D103="-",IF(E103="-",0,E103)&gt;=IF(D103="-",0,D103)),"-",IF(D103="-",0,D103)-IF(E103="-",0,E103))</f>
        <v>587635.07</v>
      </c>
    </row>
    <row r="104" customFormat="false" ht="22.5" hidden="false" customHeight="false" outlineLevel="0" collapsed="false">
      <c r="A104" s="30" t="s">
        <v>146</v>
      </c>
      <c r="B104" s="73" t="s">
        <v>132</v>
      </c>
      <c r="C104" s="32" t="s">
        <v>255</v>
      </c>
      <c r="D104" s="33" t="n">
        <v>1217300</v>
      </c>
      <c r="E104" s="74" t="n">
        <v>629664.93</v>
      </c>
      <c r="F104" s="75" t="n">
        <f aca="false">IF(OR(D104="-",IF(E104="-",0,E104)&gt;=IF(D104="-",0,D104)),"-",IF(D104="-",0,D104)-IF(E104="-",0,E104))</f>
        <v>587635.07</v>
      </c>
    </row>
    <row r="105" customFormat="false" ht="22.5" hidden="false" customHeight="false" outlineLevel="0" collapsed="false">
      <c r="A105" s="30" t="s">
        <v>148</v>
      </c>
      <c r="B105" s="73" t="s">
        <v>132</v>
      </c>
      <c r="C105" s="32" t="s">
        <v>256</v>
      </c>
      <c r="D105" s="33" t="n">
        <v>1217300</v>
      </c>
      <c r="E105" s="74" t="n">
        <v>629664.93</v>
      </c>
      <c r="F105" s="75" t="n">
        <f aca="false">IF(OR(D105="-",IF(E105="-",0,E105)&gt;=IF(D105="-",0,D105)),"-",IF(D105="-",0,D105)-IF(E105="-",0,E105))</f>
        <v>587635.07</v>
      </c>
    </row>
    <row r="106" customFormat="false" ht="22.5" hidden="false" customHeight="false" outlineLevel="0" collapsed="false">
      <c r="A106" s="30" t="s">
        <v>150</v>
      </c>
      <c r="B106" s="73" t="s">
        <v>132</v>
      </c>
      <c r="C106" s="32" t="s">
        <v>257</v>
      </c>
      <c r="D106" s="33" t="n">
        <v>475200</v>
      </c>
      <c r="E106" s="74" t="n">
        <v>192650.33</v>
      </c>
      <c r="F106" s="75" t="n">
        <f aca="false">IF(OR(D106="-",IF(E106="-",0,E106)&gt;=IF(D106="-",0,D106)),"-",IF(D106="-",0,D106)-IF(E106="-",0,E106))</f>
        <v>282549.67</v>
      </c>
    </row>
    <row r="107" customFormat="false" ht="12.75" hidden="false" customHeight="false" outlineLevel="0" collapsed="false">
      <c r="A107" s="30" t="s">
        <v>152</v>
      </c>
      <c r="B107" s="73" t="s">
        <v>132</v>
      </c>
      <c r="C107" s="32" t="s">
        <v>258</v>
      </c>
      <c r="D107" s="33" t="n">
        <v>742100</v>
      </c>
      <c r="E107" s="74" t="n">
        <v>437014.6</v>
      </c>
      <c r="F107" s="75" t="n">
        <f aca="false">IF(OR(D107="-",IF(E107="-",0,E107)&gt;=IF(D107="-",0,D107)),"-",IF(D107="-",0,D107)-IF(E107="-",0,E107))</f>
        <v>305085.4</v>
      </c>
    </row>
    <row r="108" customFormat="false" ht="12.75" hidden="false" customHeight="false" outlineLevel="0" collapsed="false">
      <c r="A108" s="61" t="s">
        <v>259</v>
      </c>
      <c r="B108" s="62" t="s">
        <v>132</v>
      </c>
      <c r="C108" s="63" t="s">
        <v>260</v>
      </c>
      <c r="D108" s="64" t="n">
        <v>20000</v>
      </c>
      <c r="E108" s="65" t="n">
        <v>7150</v>
      </c>
      <c r="F108" s="66" t="n">
        <f aca="false">IF(OR(D108="-",IF(E108="-",0,E108)&gt;=IF(D108="-",0,D108)),"-",IF(D108="-",0,D108)-IF(E108="-",0,E108))</f>
        <v>12850</v>
      </c>
    </row>
    <row r="109" customFormat="false" ht="22.5" hidden="false" customHeight="false" outlineLevel="0" collapsed="false">
      <c r="A109" s="30" t="s">
        <v>146</v>
      </c>
      <c r="B109" s="73" t="s">
        <v>132</v>
      </c>
      <c r="C109" s="32" t="s">
        <v>261</v>
      </c>
      <c r="D109" s="33" t="n">
        <v>20000</v>
      </c>
      <c r="E109" s="74" t="n">
        <v>7150</v>
      </c>
      <c r="F109" s="75" t="n">
        <f aca="false">IF(OR(D109="-",IF(E109="-",0,E109)&gt;=IF(D109="-",0,D109)),"-",IF(D109="-",0,D109)-IF(E109="-",0,E109))</f>
        <v>12850</v>
      </c>
    </row>
    <row r="110" customFormat="false" ht="22.5" hidden="false" customHeight="false" outlineLevel="0" collapsed="false">
      <c r="A110" s="30" t="s">
        <v>148</v>
      </c>
      <c r="B110" s="73" t="s">
        <v>132</v>
      </c>
      <c r="C110" s="32" t="s">
        <v>262</v>
      </c>
      <c r="D110" s="33" t="n">
        <v>20000</v>
      </c>
      <c r="E110" s="74" t="n">
        <v>7150</v>
      </c>
      <c r="F110" s="75" t="n">
        <f aca="false">IF(OR(D110="-",IF(E110="-",0,E110)&gt;=IF(D110="-",0,D110)),"-",IF(D110="-",0,D110)-IF(E110="-",0,E110))</f>
        <v>12850</v>
      </c>
    </row>
    <row r="111" customFormat="false" ht="22.5" hidden="false" customHeight="false" outlineLevel="0" collapsed="false">
      <c r="A111" s="30" t="s">
        <v>150</v>
      </c>
      <c r="B111" s="73" t="s">
        <v>132</v>
      </c>
      <c r="C111" s="32" t="s">
        <v>263</v>
      </c>
      <c r="D111" s="33" t="n">
        <v>20000</v>
      </c>
      <c r="E111" s="74" t="n">
        <v>7150</v>
      </c>
      <c r="F111" s="75" t="n">
        <f aca="false">IF(OR(D111="-",IF(E111="-",0,E111)&gt;=IF(D111="-",0,D111)),"-",IF(D111="-",0,D111)-IF(E111="-",0,E111))</f>
        <v>12850</v>
      </c>
    </row>
    <row r="112" customFormat="false" ht="22.5" hidden="false" customHeight="false" outlineLevel="0" collapsed="false">
      <c r="A112" s="61" t="s">
        <v>264</v>
      </c>
      <c r="B112" s="62" t="s">
        <v>132</v>
      </c>
      <c r="C112" s="63" t="s">
        <v>265</v>
      </c>
      <c r="D112" s="64" t="n">
        <v>20000</v>
      </c>
      <c r="E112" s="65" t="n">
        <v>7150</v>
      </c>
      <c r="F112" s="66" t="n">
        <f aca="false">IF(OR(D112="-",IF(E112="-",0,E112)&gt;=IF(D112="-",0,D112)),"-",IF(D112="-",0,D112)-IF(E112="-",0,E112))</f>
        <v>12850</v>
      </c>
    </row>
    <row r="113" customFormat="false" ht="22.5" hidden="false" customHeight="false" outlineLevel="0" collapsed="false">
      <c r="A113" s="30" t="s">
        <v>146</v>
      </c>
      <c r="B113" s="73" t="s">
        <v>132</v>
      </c>
      <c r="C113" s="32" t="s">
        <v>266</v>
      </c>
      <c r="D113" s="33" t="n">
        <v>20000</v>
      </c>
      <c r="E113" s="74" t="n">
        <v>7150</v>
      </c>
      <c r="F113" s="75" t="n">
        <f aca="false">IF(OR(D113="-",IF(E113="-",0,E113)&gt;=IF(D113="-",0,D113)),"-",IF(D113="-",0,D113)-IF(E113="-",0,E113))</f>
        <v>12850</v>
      </c>
    </row>
    <row r="114" customFormat="false" ht="22.5" hidden="false" customHeight="false" outlineLevel="0" collapsed="false">
      <c r="A114" s="30" t="s">
        <v>148</v>
      </c>
      <c r="B114" s="73" t="s">
        <v>132</v>
      </c>
      <c r="C114" s="32" t="s">
        <v>267</v>
      </c>
      <c r="D114" s="33" t="n">
        <v>20000</v>
      </c>
      <c r="E114" s="74" t="n">
        <v>7150</v>
      </c>
      <c r="F114" s="75" t="n">
        <f aca="false">IF(OR(D114="-",IF(E114="-",0,E114)&gt;=IF(D114="-",0,D114)),"-",IF(D114="-",0,D114)-IF(E114="-",0,E114))</f>
        <v>12850</v>
      </c>
    </row>
    <row r="115" customFormat="false" ht="22.5" hidden="false" customHeight="false" outlineLevel="0" collapsed="false">
      <c r="A115" s="30" t="s">
        <v>150</v>
      </c>
      <c r="B115" s="73" t="s">
        <v>132</v>
      </c>
      <c r="C115" s="32" t="s">
        <v>268</v>
      </c>
      <c r="D115" s="33" t="n">
        <v>20000</v>
      </c>
      <c r="E115" s="74" t="n">
        <v>7150</v>
      </c>
      <c r="F115" s="75" t="n">
        <f aca="false">IF(OR(D115="-",IF(E115="-",0,E115)&gt;=IF(D115="-",0,D115)),"-",IF(D115="-",0,D115)-IF(E115="-",0,E115))</f>
        <v>12850</v>
      </c>
    </row>
    <row r="116" customFormat="false" ht="12.75" hidden="false" customHeight="false" outlineLevel="0" collapsed="false">
      <c r="A116" s="61" t="s">
        <v>269</v>
      </c>
      <c r="B116" s="62" t="s">
        <v>132</v>
      </c>
      <c r="C116" s="63" t="s">
        <v>270</v>
      </c>
      <c r="D116" s="64" t="n">
        <v>1910300</v>
      </c>
      <c r="E116" s="65" t="n">
        <v>1483299.6</v>
      </c>
      <c r="F116" s="66" t="n">
        <f aca="false">IF(OR(D116="-",IF(E116="-",0,E116)&gt;=IF(D116="-",0,D116)),"-",IF(D116="-",0,D116)-IF(E116="-",0,E116))</f>
        <v>427000.4</v>
      </c>
    </row>
    <row r="117" customFormat="false" ht="22.5" hidden="false" customHeight="false" outlineLevel="0" collapsed="false">
      <c r="A117" s="30" t="s">
        <v>271</v>
      </c>
      <c r="B117" s="73" t="s">
        <v>132</v>
      </c>
      <c r="C117" s="32" t="s">
        <v>272</v>
      </c>
      <c r="D117" s="33" t="n">
        <v>1910300</v>
      </c>
      <c r="E117" s="74" t="n">
        <v>1483299.6</v>
      </c>
      <c r="F117" s="75" t="n">
        <f aca="false">IF(OR(D117="-",IF(E117="-",0,E117)&gt;=IF(D117="-",0,D117)),"-",IF(D117="-",0,D117)-IF(E117="-",0,E117))</f>
        <v>427000.4</v>
      </c>
    </row>
    <row r="118" customFormat="false" ht="12.75" hidden="false" customHeight="false" outlineLevel="0" collapsed="false">
      <c r="A118" s="30" t="s">
        <v>273</v>
      </c>
      <c r="B118" s="73" t="s">
        <v>132</v>
      </c>
      <c r="C118" s="32" t="s">
        <v>274</v>
      </c>
      <c r="D118" s="33" t="n">
        <v>1910300</v>
      </c>
      <c r="E118" s="74" t="n">
        <v>1483299.6</v>
      </c>
      <c r="F118" s="75" t="n">
        <f aca="false">IF(OR(D118="-",IF(E118="-",0,E118)&gt;=IF(D118="-",0,D118)),"-",IF(D118="-",0,D118)-IF(E118="-",0,E118))</f>
        <v>427000.4</v>
      </c>
    </row>
    <row r="119" customFormat="false" ht="45" hidden="false" customHeight="false" outlineLevel="0" collapsed="false">
      <c r="A119" s="30" t="s">
        <v>275</v>
      </c>
      <c r="B119" s="73" t="s">
        <v>132</v>
      </c>
      <c r="C119" s="32" t="s">
        <v>276</v>
      </c>
      <c r="D119" s="33" t="n">
        <v>1910300</v>
      </c>
      <c r="E119" s="74" t="n">
        <v>1483299.6</v>
      </c>
      <c r="F119" s="75" t="n">
        <f aca="false">IF(OR(D119="-",IF(E119="-",0,E119)&gt;=IF(D119="-",0,D119)),"-",IF(D119="-",0,D119)-IF(E119="-",0,E119))</f>
        <v>427000.4</v>
      </c>
    </row>
    <row r="120" customFormat="false" ht="12.75" hidden="false" customHeight="false" outlineLevel="0" collapsed="false">
      <c r="A120" s="61" t="s">
        <v>277</v>
      </c>
      <c r="B120" s="62" t="s">
        <v>132</v>
      </c>
      <c r="C120" s="63" t="s">
        <v>278</v>
      </c>
      <c r="D120" s="64" t="n">
        <v>1910300</v>
      </c>
      <c r="E120" s="65" t="n">
        <v>1483299.6</v>
      </c>
      <c r="F120" s="66" t="n">
        <f aca="false">IF(OR(D120="-",IF(E120="-",0,E120)&gt;=IF(D120="-",0,D120)),"-",IF(D120="-",0,D120)-IF(E120="-",0,E120))</f>
        <v>427000.4</v>
      </c>
    </row>
    <row r="121" customFormat="false" ht="22.5" hidden="false" customHeight="false" outlineLevel="0" collapsed="false">
      <c r="A121" s="30" t="s">
        <v>271</v>
      </c>
      <c r="B121" s="73" t="s">
        <v>132</v>
      </c>
      <c r="C121" s="32" t="s">
        <v>279</v>
      </c>
      <c r="D121" s="33" t="n">
        <v>1910300</v>
      </c>
      <c r="E121" s="74" t="n">
        <v>1483299.6</v>
      </c>
      <c r="F121" s="75" t="n">
        <f aca="false">IF(OR(D121="-",IF(E121="-",0,E121)&gt;=IF(D121="-",0,D121)),"-",IF(D121="-",0,D121)-IF(E121="-",0,E121))</f>
        <v>427000.4</v>
      </c>
    </row>
    <row r="122" customFormat="false" ht="12.75" hidden="false" customHeight="false" outlineLevel="0" collapsed="false">
      <c r="A122" s="30" t="s">
        <v>273</v>
      </c>
      <c r="B122" s="73" t="s">
        <v>132</v>
      </c>
      <c r="C122" s="32" t="s">
        <v>280</v>
      </c>
      <c r="D122" s="33" t="n">
        <v>1910300</v>
      </c>
      <c r="E122" s="74" t="n">
        <v>1483299.6</v>
      </c>
      <c r="F122" s="75" t="n">
        <f aca="false">IF(OR(D122="-",IF(E122="-",0,E122)&gt;=IF(D122="-",0,D122)),"-",IF(D122="-",0,D122)-IF(E122="-",0,E122))</f>
        <v>427000.4</v>
      </c>
    </row>
    <row r="123" customFormat="false" ht="45" hidden="false" customHeight="false" outlineLevel="0" collapsed="false">
      <c r="A123" s="30" t="s">
        <v>275</v>
      </c>
      <c r="B123" s="73" t="s">
        <v>132</v>
      </c>
      <c r="C123" s="32" t="s">
        <v>281</v>
      </c>
      <c r="D123" s="33" t="n">
        <v>1910300</v>
      </c>
      <c r="E123" s="74" t="n">
        <v>1483299.6</v>
      </c>
      <c r="F123" s="75" t="n">
        <f aca="false">IF(OR(D123="-",IF(E123="-",0,E123)&gt;=IF(D123="-",0,D123)),"-",IF(D123="-",0,D123)-IF(E123="-",0,E123))</f>
        <v>427000.4</v>
      </c>
    </row>
    <row r="124" customFormat="false" ht="12.75" hidden="false" customHeight="false" outlineLevel="0" collapsed="false">
      <c r="A124" s="61" t="s">
        <v>282</v>
      </c>
      <c r="B124" s="62" t="s">
        <v>132</v>
      </c>
      <c r="C124" s="63" t="s">
        <v>283</v>
      </c>
      <c r="D124" s="64" t="n">
        <v>265200</v>
      </c>
      <c r="E124" s="65" t="n">
        <v>148505.28</v>
      </c>
      <c r="F124" s="66" t="n">
        <f aca="false">IF(OR(D124="-",IF(E124="-",0,E124)&gt;=IF(D124="-",0,D124)),"-",IF(D124="-",0,D124)-IF(E124="-",0,E124))</f>
        <v>116694.72</v>
      </c>
    </row>
    <row r="125" customFormat="false" ht="12.75" hidden="false" customHeight="false" outlineLevel="0" collapsed="false">
      <c r="A125" s="30" t="s">
        <v>284</v>
      </c>
      <c r="B125" s="73" t="s">
        <v>132</v>
      </c>
      <c r="C125" s="32" t="s">
        <v>285</v>
      </c>
      <c r="D125" s="33" t="n">
        <v>265200</v>
      </c>
      <c r="E125" s="74" t="n">
        <v>148505.28</v>
      </c>
      <c r="F125" s="75" t="n">
        <f aca="false">IF(OR(D125="-",IF(E125="-",0,E125)&gt;=IF(D125="-",0,D125)),"-",IF(D125="-",0,D125)-IF(E125="-",0,E125))</f>
        <v>116694.72</v>
      </c>
    </row>
    <row r="126" customFormat="false" ht="12.75" hidden="false" customHeight="false" outlineLevel="0" collapsed="false">
      <c r="A126" s="30" t="s">
        <v>286</v>
      </c>
      <c r="B126" s="73" t="s">
        <v>132</v>
      </c>
      <c r="C126" s="32" t="s">
        <v>287</v>
      </c>
      <c r="D126" s="33" t="n">
        <v>265200</v>
      </c>
      <c r="E126" s="74" t="n">
        <v>148505.28</v>
      </c>
      <c r="F126" s="75" t="n">
        <f aca="false">IF(OR(D126="-",IF(E126="-",0,E126)&gt;=IF(D126="-",0,D126)),"-",IF(D126="-",0,D126)-IF(E126="-",0,E126))</f>
        <v>116694.72</v>
      </c>
    </row>
    <row r="127" customFormat="false" ht="12.75" hidden="false" customHeight="false" outlineLevel="0" collapsed="false">
      <c r="A127" s="30" t="s">
        <v>288</v>
      </c>
      <c r="B127" s="73" t="s">
        <v>132</v>
      </c>
      <c r="C127" s="32" t="s">
        <v>289</v>
      </c>
      <c r="D127" s="33" t="n">
        <v>265200</v>
      </c>
      <c r="E127" s="74" t="n">
        <v>148505.28</v>
      </c>
      <c r="F127" s="75" t="n">
        <f aca="false">IF(OR(D127="-",IF(E127="-",0,E127)&gt;=IF(D127="-",0,D127)),"-",IF(D127="-",0,D127)-IF(E127="-",0,E127))</f>
        <v>116694.72</v>
      </c>
    </row>
    <row r="128" customFormat="false" ht="12.75" hidden="false" customHeight="false" outlineLevel="0" collapsed="false">
      <c r="A128" s="61" t="s">
        <v>290</v>
      </c>
      <c r="B128" s="62" t="s">
        <v>132</v>
      </c>
      <c r="C128" s="63" t="s">
        <v>291</v>
      </c>
      <c r="D128" s="64" t="n">
        <v>265200</v>
      </c>
      <c r="E128" s="65" t="n">
        <v>148505.28</v>
      </c>
      <c r="F128" s="66" t="n">
        <f aca="false">IF(OR(D128="-",IF(E128="-",0,E128)&gt;=IF(D128="-",0,D128)),"-",IF(D128="-",0,D128)-IF(E128="-",0,E128))</f>
        <v>116694.72</v>
      </c>
    </row>
    <row r="129" customFormat="false" ht="12.75" hidden="false" customHeight="false" outlineLevel="0" collapsed="false">
      <c r="A129" s="30" t="s">
        <v>284</v>
      </c>
      <c r="B129" s="73" t="s">
        <v>132</v>
      </c>
      <c r="C129" s="32" t="s">
        <v>292</v>
      </c>
      <c r="D129" s="33" t="n">
        <v>265200</v>
      </c>
      <c r="E129" s="74" t="n">
        <v>148505.28</v>
      </c>
      <c r="F129" s="75" t="n">
        <f aca="false">IF(OR(D129="-",IF(E129="-",0,E129)&gt;=IF(D129="-",0,D129)),"-",IF(D129="-",0,D129)-IF(E129="-",0,E129))</f>
        <v>116694.72</v>
      </c>
    </row>
    <row r="130" customFormat="false" ht="12.75" hidden="false" customHeight="false" outlineLevel="0" collapsed="false">
      <c r="A130" s="30" t="s">
        <v>286</v>
      </c>
      <c r="B130" s="73" t="s">
        <v>132</v>
      </c>
      <c r="C130" s="32" t="s">
        <v>293</v>
      </c>
      <c r="D130" s="33" t="n">
        <v>265200</v>
      </c>
      <c r="E130" s="74" t="n">
        <v>148505.28</v>
      </c>
      <c r="F130" s="75" t="n">
        <f aca="false">IF(OR(D130="-",IF(E130="-",0,E130)&gt;=IF(D130="-",0,D130)),"-",IF(D130="-",0,D130)-IF(E130="-",0,E130))</f>
        <v>116694.72</v>
      </c>
    </row>
    <row r="131" customFormat="false" ht="12.75" hidden="false" customHeight="false" outlineLevel="0" collapsed="false">
      <c r="A131" s="30" t="s">
        <v>288</v>
      </c>
      <c r="B131" s="73" t="s">
        <v>132</v>
      </c>
      <c r="C131" s="32" t="s">
        <v>294</v>
      </c>
      <c r="D131" s="33" t="n">
        <v>265200</v>
      </c>
      <c r="E131" s="74" t="n">
        <v>148505.28</v>
      </c>
      <c r="F131" s="75" t="n">
        <f aca="false">IF(OR(D131="-",IF(E131="-",0,E131)&gt;=IF(D131="-",0,D131)),"-",IF(D131="-",0,D131)-IF(E131="-",0,E131))</f>
        <v>116694.72</v>
      </c>
    </row>
    <row r="132" customFormat="false" ht="12.75" hidden="false" customHeight="false" outlineLevel="0" collapsed="false">
      <c r="A132" s="61" t="s">
        <v>295</v>
      </c>
      <c r="B132" s="62" t="s">
        <v>132</v>
      </c>
      <c r="C132" s="63" t="s">
        <v>296</v>
      </c>
      <c r="D132" s="64" t="n">
        <v>5000</v>
      </c>
      <c r="E132" s="65" t="s">
        <v>44</v>
      </c>
      <c r="F132" s="66" t="n">
        <f aca="false">IF(OR(D132="-",IF(E132="-",0,E132)&gt;=IF(D132="-",0,D132)),"-",IF(D132="-",0,D132)-IF(E132="-",0,E132))</f>
        <v>5000</v>
      </c>
    </row>
    <row r="133" customFormat="false" ht="22.5" hidden="false" customHeight="false" outlineLevel="0" collapsed="false">
      <c r="A133" s="30" t="s">
        <v>146</v>
      </c>
      <c r="B133" s="73" t="s">
        <v>132</v>
      </c>
      <c r="C133" s="32" t="s">
        <v>297</v>
      </c>
      <c r="D133" s="33" t="n">
        <v>5000</v>
      </c>
      <c r="E133" s="74" t="s">
        <v>44</v>
      </c>
      <c r="F133" s="75" t="n">
        <f aca="false">IF(OR(D133="-",IF(E133="-",0,E133)&gt;=IF(D133="-",0,D133)),"-",IF(D133="-",0,D133)-IF(E133="-",0,E133))</f>
        <v>5000</v>
      </c>
    </row>
    <row r="134" customFormat="false" ht="22.5" hidden="false" customHeight="false" outlineLevel="0" collapsed="false">
      <c r="A134" s="30" t="s">
        <v>148</v>
      </c>
      <c r="B134" s="73" t="s">
        <v>132</v>
      </c>
      <c r="C134" s="32" t="s">
        <v>298</v>
      </c>
      <c r="D134" s="33" t="n">
        <v>5000</v>
      </c>
      <c r="E134" s="74" t="s">
        <v>44</v>
      </c>
      <c r="F134" s="75" t="n">
        <f aca="false">IF(OR(D134="-",IF(E134="-",0,E134)&gt;=IF(D134="-",0,D134)),"-",IF(D134="-",0,D134)-IF(E134="-",0,E134))</f>
        <v>5000</v>
      </c>
    </row>
    <row r="135" customFormat="false" ht="22.5" hidden="false" customHeight="false" outlineLevel="0" collapsed="false">
      <c r="A135" s="30" t="s">
        <v>150</v>
      </c>
      <c r="B135" s="73" t="s">
        <v>132</v>
      </c>
      <c r="C135" s="32" t="s">
        <v>299</v>
      </c>
      <c r="D135" s="33" t="n">
        <v>5000</v>
      </c>
      <c r="E135" s="74" t="s">
        <v>44</v>
      </c>
      <c r="F135" s="75" t="n">
        <f aca="false">IF(OR(D135="-",IF(E135="-",0,E135)&gt;=IF(D135="-",0,D135)),"-",IF(D135="-",0,D135)-IF(E135="-",0,E135))</f>
        <v>5000</v>
      </c>
    </row>
    <row r="136" customFormat="false" ht="12.75" hidden="false" customHeight="false" outlineLevel="0" collapsed="false">
      <c r="A136" s="61" t="s">
        <v>300</v>
      </c>
      <c r="B136" s="62" t="s">
        <v>132</v>
      </c>
      <c r="C136" s="63" t="s">
        <v>301</v>
      </c>
      <c r="D136" s="64" t="n">
        <v>5000</v>
      </c>
      <c r="E136" s="65" t="s">
        <v>44</v>
      </c>
      <c r="F136" s="66" t="n">
        <f aca="false">IF(OR(D136="-",IF(E136="-",0,E136)&gt;=IF(D136="-",0,D136)),"-",IF(D136="-",0,D136)-IF(E136="-",0,E136))</f>
        <v>5000</v>
      </c>
    </row>
    <row r="137" customFormat="false" ht="22.5" hidden="false" customHeight="false" outlineLevel="0" collapsed="false">
      <c r="A137" s="30" t="s">
        <v>146</v>
      </c>
      <c r="B137" s="73" t="s">
        <v>132</v>
      </c>
      <c r="C137" s="32" t="s">
        <v>302</v>
      </c>
      <c r="D137" s="33" t="n">
        <v>5000</v>
      </c>
      <c r="E137" s="74" t="s">
        <v>44</v>
      </c>
      <c r="F137" s="75" t="n">
        <f aca="false">IF(OR(D137="-",IF(E137="-",0,E137)&gt;=IF(D137="-",0,D137)),"-",IF(D137="-",0,D137)-IF(E137="-",0,E137))</f>
        <v>5000</v>
      </c>
    </row>
    <row r="138" customFormat="false" ht="22.5" hidden="false" customHeight="false" outlineLevel="0" collapsed="false">
      <c r="A138" s="30" t="s">
        <v>148</v>
      </c>
      <c r="B138" s="73" t="s">
        <v>132</v>
      </c>
      <c r="C138" s="32" t="s">
        <v>303</v>
      </c>
      <c r="D138" s="33" t="n">
        <v>5000</v>
      </c>
      <c r="E138" s="74" t="s">
        <v>44</v>
      </c>
      <c r="F138" s="75" t="n">
        <f aca="false">IF(OR(D138="-",IF(E138="-",0,E138)&gt;=IF(D138="-",0,D138)),"-",IF(D138="-",0,D138)-IF(E138="-",0,E138))</f>
        <v>5000</v>
      </c>
    </row>
    <row r="139" customFormat="false" ht="22.5" hidden="false" customHeight="false" outlineLevel="0" collapsed="false">
      <c r="A139" s="30" t="s">
        <v>150</v>
      </c>
      <c r="B139" s="73" t="s">
        <v>132</v>
      </c>
      <c r="C139" s="32" t="s">
        <v>304</v>
      </c>
      <c r="D139" s="33" t="n">
        <v>5000</v>
      </c>
      <c r="E139" s="74" t="s">
        <v>44</v>
      </c>
      <c r="F139" s="75" t="n">
        <f aca="false">IF(OR(D139="-",IF(E139="-",0,E139)&gt;=IF(D139="-",0,D139)),"-",IF(D139="-",0,D139)-IF(E139="-",0,E139))</f>
        <v>5000</v>
      </c>
    </row>
    <row r="140" customFormat="false" ht="9" hidden="false" customHeight="true" outlineLevel="0" collapsed="false">
      <c r="A140" s="76"/>
      <c r="B140" s="77"/>
      <c r="C140" s="78"/>
      <c r="D140" s="79"/>
      <c r="E140" s="77"/>
      <c r="F140" s="77"/>
    </row>
    <row r="141" customFormat="false" ht="13.5" hidden="false" customHeight="true" outlineLevel="0" collapsed="false">
      <c r="A141" s="80" t="s">
        <v>305</v>
      </c>
      <c r="B141" s="81" t="s">
        <v>306</v>
      </c>
      <c r="C141" s="82" t="s">
        <v>133</v>
      </c>
      <c r="D141" s="83" t="s">
        <v>44</v>
      </c>
      <c r="E141" s="83" t="n">
        <v>2712835.83</v>
      </c>
      <c r="F141" s="84" t="s">
        <v>307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3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0" activeCellId="0" sqref="A30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308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309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5"/>
      <c r="C3" s="49"/>
      <c r="D3" s="10"/>
      <c r="E3" s="10"/>
      <c r="F3" s="49"/>
    </row>
    <row r="4" customFormat="false" ht="13.9" hidden="false" customHeight="true" outlineLevel="0" collapsed="false">
      <c r="A4" s="20" t="s">
        <v>21</v>
      </c>
      <c r="B4" s="21" t="s">
        <v>22</v>
      </c>
      <c r="C4" s="86" t="s">
        <v>310</v>
      </c>
      <c r="D4" s="22" t="s">
        <v>24</v>
      </c>
      <c r="E4" s="22" t="s">
        <v>25</v>
      </c>
      <c r="F4" s="23" t="s">
        <v>26</v>
      </c>
    </row>
    <row r="5" customFormat="false" ht="4.9" hidden="false" customHeight="true" outlineLevel="0" collapsed="false">
      <c r="A5" s="20"/>
      <c r="B5" s="21"/>
      <c r="C5" s="86"/>
      <c r="D5" s="22"/>
      <c r="E5" s="22"/>
      <c r="F5" s="23"/>
    </row>
    <row r="6" customFormat="false" ht="6" hidden="false" customHeight="true" outlineLevel="0" collapsed="false">
      <c r="A6" s="20"/>
      <c r="B6" s="21"/>
      <c r="C6" s="86"/>
      <c r="D6" s="22"/>
      <c r="E6" s="22"/>
      <c r="F6" s="23"/>
    </row>
    <row r="7" customFormat="false" ht="4.9" hidden="false" customHeight="true" outlineLevel="0" collapsed="false">
      <c r="A7" s="20"/>
      <c r="B7" s="21"/>
      <c r="C7" s="86"/>
      <c r="D7" s="22"/>
      <c r="E7" s="22"/>
      <c r="F7" s="23"/>
    </row>
    <row r="8" customFormat="false" ht="6" hidden="false" customHeight="true" outlineLevel="0" collapsed="false">
      <c r="A8" s="20"/>
      <c r="B8" s="21"/>
      <c r="C8" s="86"/>
      <c r="D8" s="22"/>
      <c r="E8" s="22"/>
      <c r="F8" s="23"/>
    </row>
    <row r="9" customFormat="false" ht="6" hidden="false" customHeight="true" outlineLevel="0" collapsed="false">
      <c r="A9" s="20"/>
      <c r="B9" s="21"/>
      <c r="C9" s="86"/>
      <c r="D9" s="22"/>
      <c r="E9" s="22"/>
      <c r="F9" s="23"/>
    </row>
    <row r="10" customFormat="false" ht="18" hidden="false" customHeight="true" outlineLevel="0" collapsed="false">
      <c r="A10" s="20"/>
      <c r="B10" s="21"/>
      <c r="C10" s="86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27</v>
      </c>
      <c r="E11" s="60" t="s">
        <v>28</v>
      </c>
      <c r="F11" s="29" t="s">
        <v>29</v>
      </c>
    </row>
    <row r="12" customFormat="false" ht="22.5" hidden="false" customHeight="false" outlineLevel="0" collapsed="false">
      <c r="A12" s="87" t="s">
        <v>311</v>
      </c>
      <c r="B12" s="88" t="s">
        <v>312</v>
      </c>
      <c r="C12" s="89" t="s">
        <v>133</v>
      </c>
      <c r="D12" s="90" t="s">
        <v>44</v>
      </c>
      <c r="E12" s="90" t="n">
        <f aca="false">E19</f>
        <v>-2712835.83</v>
      </c>
      <c r="F12" s="91" t="s">
        <v>133</v>
      </c>
    </row>
    <row r="13" customFormat="false" ht="12.75" hidden="false" customHeight="false" outlineLevel="0" collapsed="false">
      <c r="A13" s="92" t="s">
        <v>33</v>
      </c>
      <c r="B13" s="93"/>
      <c r="C13" s="94"/>
      <c r="D13" s="95"/>
      <c r="E13" s="95"/>
      <c r="F13" s="96"/>
    </row>
    <row r="14" customFormat="false" ht="22.5" hidden="false" customHeight="false" outlineLevel="0" collapsed="false">
      <c r="A14" s="61" t="s">
        <v>313</v>
      </c>
      <c r="B14" s="97" t="s">
        <v>314</v>
      </c>
      <c r="C14" s="98" t="s">
        <v>133</v>
      </c>
      <c r="D14" s="64" t="s">
        <v>44</v>
      </c>
      <c r="E14" s="64" t="s">
        <v>44</v>
      </c>
      <c r="F14" s="66" t="s">
        <v>44</v>
      </c>
    </row>
    <row r="15" customFormat="false" ht="12.75" hidden="false" customHeight="false" outlineLevel="0" collapsed="false">
      <c r="A15" s="92" t="s">
        <v>315</v>
      </c>
      <c r="B15" s="93"/>
      <c r="C15" s="94"/>
      <c r="D15" s="95"/>
      <c r="E15" s="95"/>
      <c r="F15" s="96"/>
    </row>
    <row r="16" customFormat="false" ht="12.75" hidden="false" customHeight="false" outlineLevel="0" collapsed="false">
      <c r="A16" s="61" t="s">
        <v>316</v>
      </c>
      <c r="B16" s="97" t="s">
        <v>317</v>
      </c>
      <c r="C16" s="98" t="s">
        <v>133</v>
      </c>
      <c r="D16" s="64" t="s">
        <v>44</v>
      </c>
      <c r="E16" s="64" t="s">
        <v>44</v>
      </c>
      <c r="F16" s="66" t="s">
        <v>44</v>
      </c>
    </row>
    <row r="17" customFormat="false" ht="12.75" hidden="false" customHeight="false" outlineLevel="0" collapsed="false">
      <c r="A17" s="92" t="s">
        <v>315</v>
      </c>
      <c r="B17" s="93"/>
      <c r="C17" s="94"/>
      <c r="D17" s="95"/>
      <c r="E17" s="95"/>
      <c r="F17" s="96"/>
    </row>
    <row r="18" customFormat="false" ht="12.75" hidden="false" customHeight="false" outlineLevel="0" collapsed="false">
      <c r="A18" s="87" t="s">
        <v>318</v>
      </c>
      <c r="B18" s="88" t="s">
        <v>319</v>
      </c>
      <c r="C18" s="89" t="s">
        <v>320</v>
      </c>
      <c r="D18" s="90" t="s">
        <v>44</v>
      </c>
      <c r="E18" s="90" t="n">
        <f aca="false">E19</f>
        <v>-2712835.83</v>
      </c>
      <c r="F18" s="91" t="s">
        <v>44</v>
      </c>
    </row>
    <row r="19" customFormat="false" ht="22.5" hidden="false" customHeight="false" outlineLevel="0" collapsed="false">
      <c r="A19" s="87" t="s">
        <v>321</v>
      </c>
      <c r="B19" s="88" t="s">
        <v>319</v>
      </c>
      <c r="C19" s="89" t="s">
        <v>322</v>
      </c>
      <c r="D19" s="90" t="s">
        <v>44</v>
      </c>
      <c r="E19" s="90" t="n">
        <f aca="false">E20+E22</f>
        <v>-2712835.83</v>
      </c>
      <c r="F19" s="91" t="s">
        <v>44</v>
      </c>
    </row>
    <row r="20" customFormat="false" ht="12.75" hidden="false" customHeight="false" outlineLevel="0" collapsed="false">
      <c r="A20" s="87" t="s">
        <v>323</v>
      </c>
      <c r="B20" s="88" t="s">
        <v>324</v>
      </c>
      <c r="C20" s="89" t="s">
        <v>325</v>
      </c>
      <c r="D20" s="90" t="n">
        <v>-10720200</v>
      </c>
      <c r="E20" s="90" t="n">
        <f aca="false">E21</f>
        <v>-8053058.99</v>
      </c>
      <c r="F20" s="91" t="s">
        <v>307</v>
      </c>
    </row>
    <row r="21" customFormat="false" ht="22.5" hidden="false" customHeight="false" outlineLevel="0" collapsed="false">
      <c r="A21" s="30" t="s">
        <v>326</v>
      </c>
      <c r="B21" s="31" t="s">
        <v>324</v>
      </c>
      <c r="C21" s="99" t="s">
        <v>327</v>
      </c>
      <c r="D21" s="33" t="n">
        <v>-10720200</v>
      </c>
      <c r="E21" s="33" t="n">
        <f aca="false">-(7982612.95+68730.57+1715.47)</f>
        <v>-8053058.99</v>
      </c>
      <c r="F21" s="75" t="s">
        <v>307</v>
      </c>
    </row>
    <row r="22" customFormat="false" ht="12.75" hidden="false" customHeight="false" outlineLevel="0" collapsed="false">
      <c r="A22" s="87" t="s">
        <v>328</v>
      </c>
      <c r="B22" s="88" t="s">
        <v>329</v>
      </c>
      <c r="C22" s="89" t="s">
        <v>330</v>
      </c>
      <c r="D22" s="90" t="n">
        <v>10720200</v>
      </c>
      <c r="E22" s="90" t="n">
        <f aca="false">E23</f>
        <v>5340223.16</v>
      </c>
      <c r="F22" s="91" t="s">
        <v>307</v>
      </c>
    </row>
    <row r="23" customFormat="false" ht="22.5" hidden="false" customHeight="false" outlineLevel="0" collapsed="false">
      <c r="A23" s="30" t="s">
        <v>331</v>
      </c>
      <c r="B23" s="31" t="s">
        <v>329</v>
      </c>
      <c r="C23" s="99" t="s">
        <v>332</v>
      </c>
      <c r="D23" s="33" t="n">
        <v>10720200</v>
      </c>
      <c r="E23" s="33" t="n">
        <f aca="false">5269777.12+68730.57+1715.47</f>
        <v>5340223.16</v>
      </c>
      <c r="F23" s="75" t="s">
        <v>307</v>
      </c>
    </row>
    <row r="24" customFormat="false" ht="12.75" hidden="false" customHeight="true" outlineLevel="0" collapsed="false">
      <c r="A24" s="100"/>
      <c r="B24" s="101"/>
      <c r="C24" s="102"/>
      <c r="D24" s="103"/>
      <c r="E24" s="103"/>
      <c r="F24" s="104"/>
    </row>
    <row r="25" s="108" customFormat="true" ht="12.8" hidden="false" customHeight="false" outlineLevel="0" collapsed="false">
      <c r="A25" s="105" t="s">
        <v>333</v>
      </c>
      <c r="B25" s="106"/>
      <c r="C25" s="107"/>
      <c r="D25" s="106"/>
      <c r="E25" s="107" t="s">
        <v>334</v>
      </c>
      <c r="F25" s="106"/>
      <c r="G25" s="106"/>
    </row>
    <row r="26" s="110" customFormat="true" ht="12.8" hidden="false" customHeight="false" outlineLevel="0" collapsed="false">
      <c r="A26" s="109"/>
      <c r="B26" s="109"/>
      <c r="C26" s="109"/>
      <c r="D26" s="109"/>
      <c r="E26" s="109"/>
      <c r="F26" s="109"/>
      <c r="G26" s="109"/>
    </row>
    <row r="27" s="108" customFormat="true" ht="9.75" hidden="false" customHeight="true" outlineLevel="0" collapsed="false"/>
    <row r="28" s="108" customFormat="true" ht="12.8" hidden="false" customHeight="false" outlineLevel="0" collapsed="false">
      <c r="A28" s="111" t="s">
        <v>335</v>
      </c>
      <c r="C28" s="112"/>
      <c r="E28" s="112" t="s">
        <v>336</v>
      </c>
      <c r="F28" s="113"/>
    </row>
    <row r="29" s="108" customFormat="true" ht="12.8" hidden="false" customHeight="false" outlineLevel="0" collapsed="false">
      <c r="A29" s="105" t="s">
        <v>337</v>
      </c>
      <c r="B29" s="106"/>
      <c r="C29" s="106"/>
      <c r="D29" s="106"/>
      <c r="E29" s="106"/>
      <c r="F29" s="106"/>
      <c r="G29" s="106"/>
    </row>
    <row r="30" s="108" customFormat="true" ht="9.75" hidden="false" customHeight="true" outlineLevel="0" collapsed="false">
      <c r="A30" s="109"/>
      <c r="B30" s="109"/>
      <c r="C30" s="109"/>
      <c r="D30" s="109"/>
      <c r="E30" s="109"/>
      <c r="F30" s="109"/>
      <c r="G30" s="109"/>
    </row>
    <row r="31" s="108" customFormat="true" ht="12.8" hidden="false" customHeight="false" outlineLevel="0" collapsed="false">
      <c r="A31" s="105" t="s">
        <v>338</v>
      </c>
      <c r="B31" s="106"/>
      <c r="C31" s="107"/>
      <c r="D31" s="106"/>
      <c r="E31" s="107" t="s">
        <v>339</v>
      </c>
      <c r="F31" s="106"/>
      <c r="G31" s="106"/>
    </row>
    <row r="32" s="110" customFormat="true" ht="12.8" hidden="false" customHeight="false" outlineLevel="0" collapsed="false">
      <c r="A32" s="109"/>
      <c r="B32" s="109"/>
      <c r="C32" s="109"/>
      <c r="D32" s="109"/>
      <c r="E32" s="109"/>
      <c r="F32" s="109"/>
      <c r="G32" s="109"/>
    </row>
    <row r="33" customFormat="false" ht="12.75" hidden="false" customHeight="true" outlineLevel="0" collapsed="false">
      <c r="A33" s="114" t="s">
        <v>340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88:F88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sheetData>
    <row r="1" customFormat="false" ht="12.75" hidden="false" customHeight="false" outlineLevel="0" collapsed="false">
      <c r="A1" s="0" t="s">
        <v>341</v>
      </c>
      <c r="B1" s="0" t="s">
        <v>342</v>
      </c>
    </row>
    <row r="2" customFormat="false" ht="12.75" hidden="false" customHeight="false" outlineLevel="0" collapsed="false">
      <c r="A2" s="0" t="s">
        <v>343</v>
      </c>
      <c r="B2" s="0" t="s">
        <v>344</v>
      </c>
    </row>
    <row r="3" customFormat="false" ht="12.75" hidden="false" customHeight="false" outlineLevel="0" collapsed="false">
      <c r="A3" s="0" t="s">
        <v>345</v>
      </c>
      <c r="B3" s="0" t="s">
        <v>346</v>
      </c>
    </row>
    <row r="4" customFormat="false" ht="12.75" hidden="false" customHeight="false" outlineLevel="0" collapsed="false">
      <c r="A4" s="0" t="s">
        <v>347</v>
      </c>
      <c r="B4" s="0" t="s">
        <v>348</v>
      </c>
    </row>
    <row r="5" customFormat="false" ht="12.75" hidden="false" customHeight="false" outlineLevel="0" collapsed="false">
      <c r="A5" s="0" t="s">
        <v>349</v>
      </c>
      <c r="B5" s="0" t="s">
        <v>350</v>
      </c>
    </row>
    <row r="6" customFormat="false" ht="12.75" hidden="false" customHeight="false" outlineLevel="0" collapsed="false">
      <c r="A6" s="0" t="s">
        <v>351</v>
      </c>
      <c r="B6" s="0" t="s">
        <v>342</v>
      </c>
    </row>
    <row r="7" customFormat="false" ht="12.75" hidden="false" customHeight="false" outlineLevel="0" collapsed="false">
      <c r="A7" s="0" t="s">
        <v>352</v>
      </c>
    </row>
    <row r="8" customFormat="false" ht="12.75" hidden="false" customHeight="false" outlineLevel="0" collapsed="false">
      <c r="A8" s="0" t="s">
        <v>353</v>
      </c>
    </row>
    <row r="9" customFormat="false" ht="12.75" hidden="false" customHeight="false" outlineLevel="0" collapsed="false">
      <c r="A9" s="0" t="s">
        <v>354</v>
      </c>
      <c r="B9" s="0" t="s">
        <v>355</v>
      </c>
    </row>
    <row r="10" customFormat="false" ht="12.75" hidden="false" customHeight="false" outlineLevel="0" collapsed="false">
      <c r="A10" s="0" t="s">
        <v>356</v>
      </c>
      <c r="B10" s="0" t="s">
        <v>11</v>
      </c>
    </row>
    <row r="11" customFormat="false" ht="12.75" hidden="false" customHeight="false" outlineLevel="0" collapsed="false">
      <c r="A11" s="0" t="s">
        <v>357</v>
      </c>
      <c r="B11" s="0" t="s">
        <v>28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2022-08-01T09:11:52Z</dcterms:created>
  <dc:creator>USER</dc:creator>
  <dc:description>POI HSSF rep:2.54.0.210</dc:description>
  <dc:language>ru-RU</dc:language>
  <cp:lastModifiedBy/>
  <cp:lastPrinted>2022-08-01T14:53:42Z</cp:lastPrinted>
  <dcterms:modified xsi:type="dcterms:W3CDTF">2022-08-01T12:55:13Z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